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5200" windowHeight="11610" tabRatio="922" activeTab="1"/>
  </bookViews>
  <sheets>
    <sheet name="TMO Ekm. Açıkyığın-Kapalı Depo" sheetId="16" r:id="rId1"/>
    <sheet name="Elüs Ekmeklik" sheetId="18" r:id="rId2"/>
    <sheet name="İthal Ekmeklik Elüs+TMO" sheetId="8" r:id="rId3"/>
    <sheet name="Makarnalık ELÜS" sheetId="10" r:id="rId4"/>
    <sheet name="İndirimli Makarnalık ELÜS 2022" sheetId="13" r:id="rId5"/>
    <sheet name="İndirimli Makarnalık TMO Deposu" sheetId="17" r:id="rId6"/>
  </sheets>
  <definedNames>
    <definedName name="_xlnm._FilterDatabase" localSheetId="4" hidden="1">'İndirimli Makarnalık ELÜS 2022'!$A$3:$F$42</definedName>
    <definedName name="_xlnm._FilterDatabase" localSheetId="2" hidden="1">'İthal Ekmeklik Elüs+TMO'!$A$15:$F$50</definedName>
    <definedName name="_xlnm._FilterDatabase" localSheetId="3" hidden="1">'Makarnalık ELÜS'!$A$3:$G$236</definedName>
    <definedName name="_xlnm.Print_Area" localSheetId="2">'İthal Ekmeklik Elüs+TMO'!$A$1:$F$50</definedName>
  </definedNames>
  <calcPr calcId="162913"/>
</workbook>
</file>

<file path=xl/calcChain.xml><?xml version="1.0" encoding="utf-8"?>
<calcChain xmlns="http://schemas.openxmlformats.org/spreadsheetml/2006/main">
  <c r="F179" i="18" l="1"/>
  <c r="F49" i="18"/>
  <c r="F171" i="18" l="1"/>
  <c r="F110" i="18"/>
  <c r="F101" i="18"/>
  <c r="F96" i="18"/>
  <c r="F93" i="18"/>
  <c r="F174" i="18" l="1"/>
  <c r="F186" i="18"/>
  <c r="F196" i="18"/>
  <c r="F203" i="18"/>
  <c r="F213" i="18"/>
  <c r="F214" i="18" s="1"/>
  <c r="F75" i="18"/>
  <c r="F71" i="18"/>
  <c r="F69" i="18"/>
  <c r="F58" i="18"/>
  <c r="F66" i="18"/>
  <c r="F61" i="18"/>
  <c r="F56" i="18"/>
  <c r="F52" i="18"/>
  <c r="F45" i="18"/>
  <c r="F39" i="18"/>
  <c r="F13" i="18"/>
  <c r="F16" i="18" l="1"/>
  <c r="F10" i="18"/>
  <c r="D14" i="17" l="1"/>
  <c r="D34" i="16"/>
  <c r="F30" i="13"/>
  <c r="F8" i="13"/>
  <c r="F62" i="10" l="1"/>
  <c r="F235" i="10"/>
  <c r="F156" i="10"/>
  <c r="F78" i="10"/>
  <c r="F67" i="10"/>
  <c r="F33" i="10"/>
  <c r="F28" i="10"/>
  <c r="D40" i="16" l="1"/>
  <c r="F8" i="10" l="1"/>
  <c r="B18" i="16" l="1"/>
  <c r="F10" i="13" l="1"/>
  <c r="F37" i="8" l="1"/>
  <c r="F212" i="10" l="1"/>
  <c r="F191" i="10"/>
  <c r="F122" i="10"/>
  <c r="F11" i="10" l="1"/>
  <c r="F41" i="8" l="1"/>
  <c r="F41" i="13" l="1"/>
  <c r="F26" i="13"/>
  <c r="F24" i="13"/>
  <c r="F22" i="13"/>
  <c r="F5" i="13"/>
  <c r="F42" i="13" l="1"/>
  <c r="F181" i="10"/>
  <c r="F113" i="10"/>
  <c r="F59" i="10"/>
  <c r="F25" i="10"/>
  <c r="F236" i="10" s="1"/>
  <c r="F49" i="8"/>
  <c r="F35" i="8"/>
  <c r="F25" i="8"/>
  <c r="F19" i="8"/>
  <c r="C10" i="8"/>
  <c r="F50" i="8" l="1"/>
</calcChain>
</file>

<file path=xl/sharedStrings.xml><?xml version="1.0" encoding="utf-8"?>
<sst xmlns="http://schemas.openxmlformats.org/spreadsheetml/2006/main" count="1391" uniqueCount="722">
  <si>
    <t xml:space="preserve">BAŞMÜDÜRLÜK </t>
  </si>
  <si>
    <t>MAHSUL YILI</t>
  </si>
  <si>
    <t xml:space="preserve">ÜRÜN KODU </t>
  </si>
  <si>
    <t>TOPLAM</t>
  </si>
  <si>
    <t xml:space="preserve">MİKTAR </t>
  </si>
  <si>
    <t>SAMSUN</t>
  </si>
  <si>
    <t>LİSANSLI DEPO ADI</t>
  </si>
  <si>
    <t>ISIN</t>
  </si>
  <si>
    <t>ANKARA</t>
  </si>
  <si>
    <t>KIRKLARELİ</t>
  </si>
  <si>
    <t>KONYA</t>
  </si>
  <si>
    <t>SİVAS</t>
  </si>
  <si>
    <t>TEKİRDAĞ</t>
  </si>
  <si>
    <t>HEKİMOĞLU</t>
  </si>
  <si>
    <t>GENEL TOPLAM</t>
  </si>
  <si>
    <t>HATAY</t>
  </si>
  <si>
    <t>MERSİN</t>
  </si>
  <si>
    <t>BALIKESİR</t>
  </si>
  <si>
    <t>EK-1/C</t>
  </si>
  <si>
    <t>TMO-TOBB (BABAESKİ)</t>
  </si>
  <si>
    <t>EK-1/B</t>
  </si>
  <si>
    <t>TRABZON</t>
  </si>
  <si>
    <t>AKSARAY</t>
  </si>
  <si>
    <t>TEKA (BALA)</t>
  </si>
  <si>
    <t>BATMAN</t>
  </si>
  <si>
    <t>DİYARBAKIR</t>
  </si>
  <si>
    <t>TİGRİS GAP</t>
  </si>
  <si>
    <t>GAZİANTEP</t>
  </si>
  <si>
    <t>GRAİN (KIRIKHAN-2)</t>
  </si>
  <si>
    <t>KAHRAMANMARAŞ</t>
  </si>
  <si>
    <t>KAYSERİ</t>
  </si>
  <si>
    <t>POLAT AGRO (ÖZLER)</t>
  </si>
  <si>
    <t>POLAT AGRO (BOĞAZLIYAN)</t>
  </si>
  <si>
    <t>KUŞAT TARIM</t>
  </si>
  <si>
    <t>POLAT AGRO (KOZAKLI)</t>
  </si>
  <si>
    <t>KIRIKKALE</t>
  </si>
  <si>
    <t>KIRŞEHİR</t>
  </si>
  <si>
    <t>TOPRAK (KAZIMKARABEKİR)</t>
  </si>
  <si>
    <t>MARDİN</t>
  </si>
  <si>
    <t>UNSAN</t>
  </si>
  <si>
    <t>SİVAS LİDAŞ</t>
  </si>
  <si>
    <t>ŞANLIURFA</t>
  </si>
  <si>
    <t>YOZGAT</t>
  </si>
  <si>
    <t>KAİNAT (YOZGAT)</t>
  </si>
  <si>
    <t>ULİDAŞ (SORGUN)</t>
  </si>
  <si>
    <t>BAŞAK SARIKAYA</t>
  </si>
  <si>
    <t>MY SİLO (ŞEFAATLİ)</t>
  </si>
  <si>
    <t>TRXXGBBL2211</t>
  </si>
  <si>
    <t>SÜPERSON</t>
  </si>
  <si>
    <t>TRXXKNB02312</t>
  </si>
  <si>
    <t>1001 LİDAŞ</t>
  </si>
  <si>
    <t>TRXXFLB12216</t>
  </si>
  <si>
    <t>BANDIRMA TB</t>
  </si>
  <si>
    <t>TRXXINBA2218</t>
  </si>
  <si>
    <t>MY SİLO (ESKİŞEHİR)</t>
  </si>
  <si>
    <t>TRXMYSB12231</t>
  </si>
  <si>
    <t>TRXMYSBA2323</t>
  </si>
  <si>
    <t>ALTINBİLEK (MERKEZ)</t>
  </si>
  <si>
    <t>TRXXEGB62214</t>
  </si>
  <si>
    <t>ALTINBİLEK (ÇİFTELER)</t>
  </si>
  <si>
    <t>TRXXEHB82210</t>
  </si>
  <si>
    <t>ALTINBİLEK (ALPU)</t>
  </si>
  <si>
    <t>TRXXGVB52219</t>
  </si>
  <si>
    <t>DÜLGER</t>
  </si>
  <si>
    <t>TRXXIAB52219</t>
  </si>
  <si>
    <t>TRXXIAB92314</t>
  </si>
  <si>
    <t>ESKİŞEHİR</t>
  </si>
  <si>
    <t>TMO-TOBB (KESKİN)</t>
  </si>
  <si>
    <t>TRXXFVB62210</t>
  </si>
  <si>
    <t>TRXXFWBA2210</t>
  </si>
  <si>
    <t>TRXHKMB52213</t>
  </si>
  <si>
    <t>SAKARYA</t>
  </si>
  <si>
    <t>DOĞU MARMARA</t>
  </si>
  <si>
    <t>TRXXEUB12210</t>
  </si>
  <si>
    <t>SAKARYA TB</t>
  </si>
  <si>
    <t>TRXXJGB02219</t>
  </si>
  <si>
    <t>1123</t>
  </si>
  <si>
    <t>ESERLER</t>
  </si>
  <si>
    <t>TRXXJAB52217</t>
  </si>
  <si>
    <t>TRXTOPB22216</t>
  </si>
  <si>
    <t>TRXUNSB82214</t>
  </si>
  <si>
    <t>TRXSLTBA2214</t>
  </si>
  <si>
    <t>ALTILAR (BALA)</t>
  </si>
  <si>
    <t>TRXATTB92210</t>
  </si>
  <si>
    <t>TRXXIAB32211</t>
  </si>
  <si>
    <t>MY SİLO (YERKÖY)</t>
  </si>
  <si>
    <t>TRXMYSBG2228</t>
  </si>
  <si>
    <t>TRXMYSBF2229</t>
  </si>
  <si>
    <t>GM LİDAŞ</t>
  </si>
  <si>
    <t>TRXXHOB32214</t>
  </si>
  <si>
    <t>TRXXBMBL2213</t>
  </si>
  <si>
    <t>TRXXBMBM2212</t>
  </si>
  <si>
    <t>TMO-TOBB (SARIKAYA)</t>
  </si>
  <si>
    <t>TRXXEEB32212</t>
  </si>
  <si>
    <t>TRXXGKB62211</t>
  </si>
  <si>
    <t>TRXXGKB72210</t>
  </si>
  <si>
    <t>TRXKTUBH2248</t>
  </si>
  <si>
    <t>TRXMYSB22222</t>
  </si>
  <si>
    <t>TRXATTBA2216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</si>
  <si>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</si>
  <si>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TRXXJPBO2318</t>
  </si>
  <si>
    <t>2025 NİSAN AYINDA SATIŞA AÇILAN TMO İTHAL EKMEKLİK BUĞDAY STOKLARI (TON)</t>
  </si>
  <si>
    <t>2025 NİSAN AYINDA SATIŞA AÇILAN ELÜS İTHAL EKMEKLİK BUĞDAY STOKLARI (KG)</t>
  </si>
  <si>
    <t>1549</t>
  </si>
  <si>
    <t>TRXXFLBB2311</t>
  </si>
  <si>
    <t>BALIKESİR HUBUBAT</t>
  </si>
  <si>
    <t>TRXXFRBQ2318</t>
  </si>
  <si>
    <t>TRXXINBG2311</t>
  </si>
  <si>
    <t>TRXXGVB92314</t>
  </si>
  <si>
    <t>TRXXEGBB2319</t>
  </si>
  <si>
    <t>TRXXJGB12317</t>
  </si>
  <si>
    <t>MAKSOY</t>
  </si>
  <si>
    <t>TRXXKHB02314</t>
  </si>
  <si>
    <t>EK-1/A</t>
  </si>
  <si>
    <t>TRXXEJB32211</t>
  </si>
  <si>
    <t>TRXXFTB42216</t>
  </si>
  <si>
    <t>YENİ PAZAR TARIM (BOĞAZLIYAN)</t>
  </si>
  <si>
    <t>TRXXELB42216</t>
  </si>
  <si>
    <t>TRXXHVB72215</t>
  </si>
  <si>
    <t>TRXXGLB42211</t>
  </si>
  <si>
    <t>TRXPLTB42210</t>
  </si>
  <si>
    <t>1141</t>
  </si>
  <si>
    <t>EDİRNE BAŞ MÜD.</t>
  </si>
  <si>
    <t>TEKİRDAĞ BAŞ MÜD.</t>
  </si>
  <si>
    <t>ESKİŞEHİR BAŞ MD</t>
  </si>
  <si>
    <t>SAMSUN BAŞ MÜD.</t>
  </si>
  <si>
    <t>ÇORUM BAŞ MÜD.</t>
  </si>
  <si>
    <t>ERZURUM BAŞ MÜD.</t>
  </si>
  <si>
    <t>MUŞ BAŞ MÜD.</t>
  </si>
  <si>
    <t>ADIYAMAN BAŞ MÜD.</t>
  </si>
  <si>
    <t>KIRIKKALE BAŞ MÜD.</t>
  </si>
  <si>
    <t>ANKARA BAŞ MÜD.</t>
  </si>
  <si>
    <t>KIRŞEHİR BAŞ MÜD.</t>
  </si>
  <si>
    <t>SİVAS BAŞ MÜD.</t>
  </si>
  <si>
    <t>MİKTAR</t>
  </si>
  <si>
    <t>2025 NİSAN AYINDA SATIŞA AÇILAN ELÜS İNDİRİMLİ MAKARNALIK BUĞDAY STOKLARI (KG)</t>
  </si>
  <si>
    <t>2025 NİSAN AYINDA SATIŞA AÇILAN TMO KAPALI DEPO İNDİRİMLİ EKMEKLİK BUĞDAY STOKLARI (TON)</t>
  </si>
  <si>
    <t>TEKİRDAĞ (Semizkumlar)</t>
  </si>
  <si>
    <t>SAMSUN (Amasya Doğantepe)</t>
  </si>
  <si>
    <t>SAMSUN (Amasya Suluova)</t>
  </si>
  <si>
    <t>SAMSUN (Tokat Zile)</t>
  </si>
  <si>
    <t>SAMSUN (Tokat Zile )</t>
  </si>
  <si>
    <t>AFYONKARAHİSAR</t>
  </si>
  <si>
    <t>2025 NİSAN AYI SATIŞA AÇILAN ELÜS MAKARNALIK BUĞDAY STOKLARI (KG)</t>
  </si>
  <si>
    <t>2025 NİSAN AYINDA SATIŞA AÇILAN TMO AÇIKYIĞIN EKMEKLİK BUĞDAY STOKLARI (TON)</t>
  </si>
  <si>
    <t>AFYON BORSA (DİNAR)</t>
  </si>
  <si>
    <t>PAMUKKALE (UŞAK)</t>
  </si>
  <si>
    <t>TRXXFXBX2311</t>
  </si>
  <si>
    <t>TRXXMIB32315</t>
  </si>
  <si>
    <t>TRXXFXB42416</t>
  </si>
  <si>
    <t>TRXXFXB82412</t>
  </si>
  <si>
    <t>EREĞLİ TARIM</t>
  </si>
  <si>
    <t>TRXXHKBL2417</t>
  </si>
  <si>
    <t>TRXXHKBK2418</t>
  </si>
  <si>
    <t>MSG</t>
  </si>
  <si>
    <t>TRXXIJBJ2314</t>
  </si>
  <si>
    <t>1122</t>
  </si>
  <si>
    <t>SALUVAN</t>
  </si>
  <si>
    <t>TRXXGAB82319</t>
  </si>
  <si>
    <t>ZD LİDAŞ</t>
  </si>
  <si>
    <t>TRXXGNBD2316</t>
  </si>
  <si>
    <t>TRXXGABI2415</t>
  </si>
  <si>
    <t>TRXXGNBH2411</t>
  </si>
  <si>
    <t>BATMAN LİDAŞ</t>
  </si>
  <si>
    <t>TRXXFZBY2417</t>
  </si>
  <si>
    <t>ALİ KÜRKÜT</t>
  </si>
  <si>
    <t>TRXXLTB02416</t>
  </si>
  <si>
    <t>AYAZZ TARIM</t>
  </si>
  <si>
    <t>TRXXMAB12413</t>
  </si>
  <si>
    <t>TRXXMAB22412</t>
  </si>
  <si>
    <t>DAYANLAR LİDAŞ</t>
  </si>
  <si>
    <t>TRXXMHB02419</t>
  </si>
  <si>
    <t>SERHAT</t>
  </si>
  <si>
    <t>TRXXIGBP2418</t>
  </si>
  <si>
    <t>ÇORUM</t>
  </si>
  <si>
    <t>NAZIR ALICI</t>
  </si>
  <si>
    <t>TRXXUCB12412</t>
  </si>
  <si>
    <t>TRXXUCB22411</t>
  </si>
  <si>
    <t>DENİZLİ</t>
  </si>
  <si>
    <t>PAMUKKALE (HONAZ)</t>
  </si>
  <si>
    <t>TRXXJZB52313</t>
  </si>
  <si>
    <t>PAMUKKALE (TAVAS)</t>
  </si>
  <si>
    <t>TRXXTZB12316</t>
  </si>
  <si>
    <t>DENİZLİ BORSA (TAVAS)</t>
  </si>
  <si>
    <t>TRXXLNB02310</t>
  </si>
  <si>
    <t>PAMUKKALE (BAKLAN)</t>
  </si>
  <si>
    <t>TRXXMLB22310</t>
  </si>
  <si>
    <t>ATABEY</t>
  </si>
  <si>
    <t>TRXXJRB12314</t>
  </si>
  <si>
    <t>TRXXJRB02315</t>
  </si>
  <si>
    <t>CEMAŞ</t>
  </si>
  <si>
    <t>TRXCLDBF2314</t>
  </si>
  <si>
    <t>TRXCLDBG2313</t>
  </si>
  <si>
    <t>İZZETTİN DENKTAŞ</t>
  </si>
  <si>
    <t>TRXXJDBJ2319</t>
  </si>
  <si>
    <t>ÖZPERVANE AGRO</t>
  </si>
  <si>
    <t>TRXXHPB62317</t>
  </si>
  <si>
    <t>BETA GEN (BİSMİL)</t>
  </si>
  <si>
    <t>TRXXEPBM2315</t>
  </si>
  <si>
    <t>1121</t>
  </si>
  <si>
    <t>ÇELİKOĞULLARI</t>
  </si>
  <si>
    <t>TRXXFCB82317</t>
  </si>
  <si>
    <t>DURAK</t>
  </si>
  <si>
    <t>TRXXGUBT2418</t>
  </si>
  <si>
    <t>TRXXJDBX2410</t>
  </si>
  <si>
    <t>TRXXJDBY2419</t>
  </si>
  <si>
    <t>TRXXHPBD2412</t>
  </si>
  <si>
    <t>ÖZB LİDAŞ</t>
  </si>
  <si>
    <t>TRXXKBB52411</t>
  </si>
  <si>
    <t>TRXXKBB42412</t>
  </si>
  <si>
    <t>TRXXFCBF2417</t>
  </si>
  <si>
    <t>TRXXKFB22415</t>
  </si>
  <si>
    <t>TRXXJRB42410</t>
  </si>
  <si>
    <t>BETA GEN (YENİŞEHİR)</t>
  </si>
  <si>
    <t>TRXXEPB02419</t>
  </si>
  <si>
    <t>TRXCLDBK2416</t>
  </si>
  <si>
    <t>TRXXEPB12418</t>
  </si>
  <si>
    <t>BALSAN</t>
  </si>
  <si>
    <t>TRXXGDBZ2411</t>
  </si>
  <si>
    <t>TRXXJABK2418</t>
  </si>
  <si>
    <t>TRXXKFB62411</t>
  </si>
  <si>
    <t>BİRLER</t>
  </si>
  <si>
    <t>TRXXIDBI2410</t>
  </si>
  <si>
    <t>MARSAN GRUP</t>
  </si>
  <si>
    <t>TRXXLKB12414</t>
  </si>
  <si>
    <t>TRXXEHBF2413</t>
  </si>
  <si>
    <t>TRXXIABA2411</t>
  </si>
  <si>
    <t>AKBAL HUBUBAT</t>
  </si>
  <si>
    <t>TRXXFHBF2313</t>
  </si>
  <si>
    <t>TİRYAKİ (GAZİANTEP)</t>
  </si>
  <si>
    <t>TRXTYTB42413</t>
  </si>
  <si>
    <t>TRXXFHBP2410</t>
  </si>
  <si>
    <t>BEŞLER LİDAŞ</t>
  </si>
  <si>
    <t>TRXXLOBB2419</t>
  </si>
  <si>
    <t>EKBER</t>
  </si>
  <si>
    <t>TRXXJOB12311</t>
  </si>
  <si>
    <t>TRXXJOB22310</t>
  </si>
  <si>
    <t>NAROVA TARIM</t>
  </si>
  <si>
    <t>TRXXTUBH2417</t>
  </si>
  <si>
    <t>SAFİRTAŞ</t>
  </si>
  <si>
    <t>TRXSFTBW2414</t>
  </si>
  <si>
    <t>ATA LİDAŞ</t>
  </si>
  <si>
    <t>TRXATAB22415</t>
  </si>
  <si>
    <t>NARLI LİDAŞ</t>
  </si>
  <si>
    <t>TRXXKKB22415</t>
  </si>
  <si>
    <t>TRXXKKB32414</t>
  </si>
  <si>
    <t>AL LİDAŞ</t>
  </si>
  <si>
    <t>TRXALLBV2415</t>
  </si>
  <si>
    <t>KAYNAR AGRO</t>
  </si>
  <si>
    <t>TRXXLGB22411</t>
  </si>
  <si>
    <t>TRXXJOB32418</t>
  </si>
  <si>
    <t>TRXPLTB82315</t>
  </si>
  <si>
    <t>TRXXEJB82315</t>
  </si>
  <si>
    <t>TRXXFTBA2314</t>
  </si>
  <si>
    <t>TRXXFTBB2313</t>
  </si>
  <si>
    <t>TRXXHVBH2311</t>
  </si>
  <si>
    <t>KAYSERİ ŞEKER (DEVELİ)</t>
  </si>
  <si>
    <t>TRXKAYB62311</t>
  </si>
  <si>
    <t>TRXKAYB72310</t>
  </si>
  <si>
    <t>KAYSERİ ŞEKER (BOĞAZLIYAN)</t>
  </si>
  <si>
    <t>TRXKAYBY2319</t>
  </si>
  <si>
    <t>RUHBAŞ</t>
  </si>
  <si>
    <t>TRXRUTBD2310</t>
  </si>
  <si>
    <t>TRXRUTBE2319</t>
  </si>
  <si>
    <t>TRXXELBI2315</t>
  </si>
  <si>
    <t>HİMMETDEDE LİDAŞ (KOCASİNAN)</t>
  </si>
  <si>
    <t>TRXXGGBC2316</t>
  </si>
  <si>
    <t>TRXXGGBD2315</t>
  </si>
  <si>
    <t>TRXXGLB92315</t>
  </si>
  <si>
    <t>TRXXGLBA2311</t>
  </si>
  <si>
    <t>ERC</t>
  </si>
  <si>
    <t>TRXXGJBP2318</t>
  </si>
  <si>
    <t>TRXXELBQ2414</t>
  </si>
  <si>
    <t>TRXKAYBJ2417</t>
  </si>
  <si>
    <t>TRXKAYBI2418</t>
  </si>
  <si>
    <t>TRXXEJBA2416</t>
  </si>
  <si>
    <t>TRXPLTBF2410</t>
  </si>
  <si>
    <t>TRXPLTBE2411</t>
  </si>
  <si>
    <t>TRXXHVBL2414</t>
  </si>
  <si>
    <t>TRXXFTBF2418</t>
  </si>
  <si>
    <t>SENTİNUS (SARIOĞLAN)</t>
  </si>
  <si>
    <t>TRXXGHBN2411</t>
  </si>
  <si>
    <t>TRXRUTBK2410</t>
  </si>
  <si>
    <t>TRXRUTBJ2413</t>
  </si>
  <si>
    <t>TRXXGGBN2412</t>
  </si>
  <si>
    <t>TRXXGGBL2414</t>
  </si>
  <si>
    <t>TRXKAYBD2413</t>
  </si>
  <si>
    <t>TRXKAYBC2414</t>
  </si>
  <si>
    <t>TRXXGJBS2414</t>
  </si>
  <si>
    <t>TRXXGJBR2415</t>
  </si>
  <si>
    <t>TRXXGLBD2417</t>
  </si>
  <si>
    <t>TMO-TOBB (MUCUR)</t>
  </si>
  <si>
    <t>TRXTTDBE2318</t>
  </si>
  <si>
    <t>TRXTTDBF2317</t>
  </si>
  <si>
    <t>HASANOĞULLARI (KIRŞEHİR)</t>
  </si>
  <si>
    <t>TRXXKDB12312</t>
  </si>
  <si>
    <t>TRXXKDB52417</t>
  </si>
  <si>
    <t>TRXTTDBR2412</t>
  </si>
  <si>
    <t>TRXTTDBQ2413</t>
  </si>
  <si>
    <t>POLAT AGRO (HACIBEKTAŞ)</t>
  </si>
  <si>
    <t>TRXXUIB72413</t>
  </si>
  <si>
    <t>TRXXUIB82412</t>
  </si>
  <si>
    <t>AS LİDAŞ (KARAPINAR)</t>
  </si>
  <si>
    <t>TRXASLBW2318</t>
  </si>
  <si>
    <t>KAİNAT (KARAMAN)</t>
  </si>
  <si>
    <t>TRXKTUBQ2338</t>
  </si>
  <si>
    <t>TRXKTUBR2337</t>
  </si>
  <si>
    <t>AS LİDAŞ (KARATAY)</t>
  </si>
  <si>
    <t>TRXASLBJ2315</t>
  </si>
  <si>
    <t>YUSUF ZENGİN (MERKEZ)</t>
  </si>
  <si>
    <t>TRXYUSBD2312</t>
  </si>
  <si>
    <t>TEZCAN TARIM</t>
  </si>
  <si>
    <t>TRXTZCBJ2316</t>
  </si>
  <si>
    <t>TOPRAK (KADINHANI)</t>
  </si>
  <si>
    <t>TRXTOPBV2318</t>
  </si>
  <si>
    <t>ERK LİDAŞ</t>
  </si>
  <si>
    <t>TRXXJBBI2312</t>
  </si>
  <si>
    <t>TÜRKMEN LİDAŞ</t>
  </si>
  <si>
    <t>TRXXJMB12315</t>
  </si>
  <si>
    <t>REKOLTE TARIM</t>
  </si>
  <si>
    <t>TRXXGPB52310</t>
  </si>
  <si>
    <t>ONURLAR AGRO</t>
  </si>
  <si>
    <t>TRXXGEBS2310</t>
  </si>
  <si>
    <t>RANA FARM</t>
  </si>
  <si>
    <t>TRXRNFBL2414</t>
  </si>
  <si>
    <t>TRXKTUB12413</t>
  </si>
  <si>
    <t>TRXXJBBP2412</t>
  </si>
  <si>
    <t>TRXYUSBH2417</t>
  </si>
  <si>
    <t>AS LİDAŞ (ÇUMRA)</t>
  </si>
  <si>
    <t>TRXASLB22414</t>
  </si>
  <si>
    <t>TRXASLBQ2415</t>
  </si>
  <si>
    <t>AS LİDAŞ (SARAY)</t>
  </si>
  <si>
    <t>TRXASLBF2426</t>
  </si>
  <si>
    <t>TRXTOPBN2417</t>
  </si>
  <si>
    <t>TRXTOPBO2416</t>
  </si>
  <si>
    <t>TRXTOPBT2411</t>
  </si>
  <si>
    <t>TOPRAK (KARAMAN MERKEZ)</t>
  </si>
  <si>
    <t>TRXTOPB02416</t>
  </si>
  <si>
    <t>SARAÇ (MERKEZ)</t>
  </si>
  <si>
    <t>TRXSRCBP2418</t>
  </si>
  <si>
    <t>TRXRNFBN2412</t>
  </si>
  <si>
    <t>BİZİM TARIM</t>
  </si>
  <si>
    <t>TRXXIZB82411</t>
  </si>
  <si>
    <t>TRXSRCBT2414</t>
  </si>
  <si>
    <t>SARAÇ (BEYŞEHİR)</t>
  </si>
  <si>
    <t>TRXSRCBS2415</t>
  </si>
  <si>
    <t>LARENDE</t>
  </si>
  <si>
    <t>TRXXGZB92414</t>
  </si>
  <si>
    <t>EVLİK (ÇUMRA)</t>
  </si>
  <si>
    <t>TRXEVDBN2419</t>
  </si>
  <si>
    <t>TRXXGZBA2414</t>
  </si>
  <si>
    <t>TRXTOPBS2412</t>
  </si>
  <si>
    <t>TRXSRCBX2418</t>
  </si>
  <si>
    <t>TRXSRCBY2417</t>
  </si>
  <si>
    <t>MEZOPOTAMYA</t>
  </si>
  <si>
    <t>TRXXEMB12316</t>
  </si>
  <si>
    <t>TRXXEMB22315</t>
  </si>
  <si>
    <t>TRXUNSBH2311</t>
  </si>
  <si>
    <t>İPEK TARIM</t>
  </si>
  <si>
    <t>TRXXFIB42318</t>
  </si>
  <si>
    <t>AKCAN</t>
  </si>
  <si>
    <t>TRXXHLBJ2311</t>
  </si>
  <si>
    <t>AK LİDAŞ</t>
  </si>
  <si>
    <t>TRXXMCBA2314</t>
  </si>
  <si>
    <t>MARDİN TARIM</t>
  </si>
  <si>
    <t>TRXMTDBB2417</t>
  </si>
  <si>
    <t>TRXXEMB42412</t>
  </si>
  <si>
    <t>TRXXEMB52411</t>
  </si>
  <si>
    <t>KILIÇLAR</t>
  </si>
  <si>
    <t>TRXXJNB62417</t>
  </si>
  <si>
    <t>ÖNER</t>
  </si>
  <si>
    <t>TRXXIYB72415</t>
  </si>
  <si>
    <t>DUYAN AGRO</t>
  </si>
  <si>
    <t>TRXXKZBA2418</t>
  </si>
  <si>
    <t>TRXXKZB92416</t>
  </si>
  <si>
    <t>YİĞİTLER AGRO</t>
  </si>
  <si>
    <t>TRXXFOBE2414</t>
  </si>
  <si>
    <t>TRXXFIB72414</t>
  </si>
  <si>
    <t>TRXUNSBO2411</t>
  </si>
  <si>
    <t>SİYEZ TARIM</t>
  </si>
  <si>
    <t>TRXXKYB42414</t>
  </si>
  <si>
    <t xml:space="preserve">DİCLE İPEKYOLU </t>
  </si>
  <si>
    <t>TRXXFDBL2418</t>
  </si>
  <si>
    <t>VENÜS SİLO</t>
  </si>
  <si>
    <t>TRXXHTB02414</t>
  </si>
  <si>
    <t xml:space="preserve">ENS LİDAŞ </t>
  </si>
  <si>
    <t>TRXXLBB02414</t>
  </si>
  <si>
    <t>POLER URFA (DERİK)</t>
  </si>
  <si>
    <t>TRXXIEB22412</t>
  </si>
  <si>
    <t>AZİM LİDAŞ</t>
  </si>
  <si>
    <t>TRXXLRB12419</t>
  </si>
  <si>
    <t>TRXXMCB72413</t>
  </si>
  <si>
    <t>TRXXMCB82412</t>
  </si>
  <si>
    <t>KAİNAT (KANGAL)</t>
  </si>
  <si>
    <t>TRXKTUB92324</t>
  </si>
  <si>
    <t>TRXSLTBI2315</t>
  </si>
  <si>
    <t>TRXKTUBD2416</t>
  </si>
  <si>
    <t>KAYSERİ ŞEKER (ŞARKIŞLA)</t>
  </si>
  <si>
    <t>TRXKAYBP2419</t>
  </si>
  <si>
    <t>TRXKAYBO2410</t>
  </si>
  <si>
    <t>BALKIR</t>
  </si>
  <si>
    <t>TRXXGMBN2414</t>
  </si>
  <si>
    <t>TRXXGMBM2415</t>
  </si>
  <si>
    <t>TRXSLTBM2418</t>
  </si>
  <si>
    <t>TRXSLTBL2419</t>
  </si>
  <si>
    <t>VİRANŞEHİR LİDAŞ</t>
  </si>
  <si>
    <t>TRXXFPBG2312</t>
  </si>
  <si>
    <t>TRXXFPBH2311</t>
  </si>
  <si>
    <t>GAP ŞANLIURFA</t>
  </si>
  <si>
    <t>TRXXDTB52319</t>
  </si>
  <si>
    <t>TRXXFPBL2414</t>
  </si>
  <si>
    <t>TRXXFPBK2415</t>
  </si>
  <si>
    <t>YİĞİT AGRO (EYYÜBİYE-1)</t>
  </si>
  <si>
    <t>TRXXETB82413</t>
  </si>
  <si>
    <t>ZEN GLOBAL</t>
  </si>
  <si>
    <t>TRXXKPB42412</t>
  </si>
  <si>
    <t>TRXXDTBA2415</t>
  </si>
  <si>
    <t>TRXXDTBB2414</t>
  </si>
  <si>
    <t>TRXXDTBC2413</t>
  </si>
  <si>
    <t>TRXXKPB32413</t>
  </si>
  <si>
    <t>TK (VİRANŞEHİR)</t>
  </si>
  <si>
    <t>TRXTKTBL2419</t>
  </si>
  <si>
    <t>TRXTKTBK2410</t>
  </si>
  <si>
    <t>TAVŞU</t>
  </si>
  <si>
    <t>TRXXISB32411</t>
  </si>
  <si>
    <t>YİĞİT AGRO (EYYÜBİYE 2)</t>
  </si>
  <si>
    <t>TRXXLCB12411</t>
  </si>
  <si>
    <t>TRXXLCB22410</t>
  </si>
  <si>
    <t>POLER URFA (ŞANLIURFA MERKEZ)</t>
  </si>
  <si>
    <t>TRXXFBBC2411</t>
  </si>
  <si>
    <t>ŞEN LİDAŞ</t>
  </si>
  <si>
    <t>TRXXHEBG2412</t>
  </si>
  <si>
    <t>KARABULUT HUBUBAT</t>
  </si>
  <si>
    <t>TRXXLSB22416</t>
  </si>
  <si>
    <t>DOĞAL TAT AGRO</t>
  </si>
  <si>
    <t>TRXXMEB02416</t>
  </si>
  <si>
    <t>TRXXHOBA2317</t>
  </si>
  <si>
    <t>TRXKTUBQ2346</t>
  </si>
  <si>
    <t>TRXKTUBR2345</t>
  </si>
  <si>
    <t>TRXXEEB62318</t>
  </si>
  <si>
    <t>TRXXEEB72317</t>
  </si>
  <si>
    <t>TRXMYSBS2315</t>
  </si>
  <si>
    <t>TRXMYSB72326</t>
  </si>
  <si>
    <t>TRXXBMB52318</t>
  </si>
  <si>
    <t>TRXXGKBA2312</t>
  </si>
  <si>
    <t>TRXXGKBB2311</t>
  </si>
  <si>
    <t>ARSLAN AGRO</t>
  </si>
  <si>
    <t>TRXXKSB22319</t>
  </si>
  <si>
    <t>TRXMYSB52419</t>
  </si>
  <si>
    <t>TRXMYSB42410</t>
  </si>
  <si>
    <t>TRXMYSBI2416</t>
  </si>
  <si>
    <t>TRXXBMBI2416</t>
  </si>
  <si>
    <t>TRXXBMBH2417</t>
  </si>
  <si>
    <t>TRXXBMBG2418</t>
  </si>
  <si>
    <t>TRXXEEBB2410</t>
  </si>
  <si>
    <t>TRXXGKBG2415</t>
  </si>
  <si>
    <t>TRXXGKBF2416</t>
  </si>
  <si>
    <t>TRXXGKBE2417</t>
  </si>
  <si>
    <t xml:space="preserve">MEMİŞ OĞULLARI TARIM </t>
  </si>
  <si>
    <t>TRXXLYB42412</t>
  </si>
  <si>
    <t>2025 NİSAN AYINDA SATIŞA AÇILAN TMO AÇIKYIĞIN İNDİRİMLİ EKMEKLİK BUĞDAY STOKLARI (TON)</t>
  </si>
  <si>
    <t>KONYA (Sarayönü)</t>
  </si>
  <si>
    <t>KONYA (Ilgın)</t>
  </si>
  <si>
    <t>ÇORUM (Sungurlu USK)</t>
  </si>
  <si>
    <t>SAMSUN (Tokat Artova)</t>
  </si>
  <si>
    <t>EK-1/D</t>
  </si>
  <si>
    <t>EK-1/E</t>
  </si>
  <si>
    <t>TRXATTBJ2415</t>
  </si>
  <si>
    <t>TRXXFCB52211</t>
  </si>
  <si>
    <t>TRXKAYBU2214</t>
  </si>
  <si>
    <t>TRXXGLB52210</t>
  </si>
  <si>
    <t>TRXXGJBJ2217</t>
  </si>
  <si>
    <t>TRXXHVB82214</t>
  </si>
  <si>
    <t>TRXXELB52215</t>
  </si>
  <si>
    <t>TRXKTUBH2230</t>
  </si>
  <si>
    <t>TRXXGMBD2218</t>
  </si>
  <si>
    <t>DİYARBAKIR (Nur Yem Depoları)</t>
  </si>
  <si>
    <t>ÇORUM (Uğurludağ GAM)</t>
  </si>
  <si>
    <t>2025 NİSAN AYINDA  PEŞİN ve  90 GÜN VADELİ - VADE FARKSIZ / KREDİ KARTINA 3 TAKSİT İLE SATIŞA AÇILAN MAKARNALIK BUĞDAY STOKLARI (TON)</t>
  </si>
  <si>
    <t>EK-1/F</t>
  </si>
  <si>
    <t>ATB ÇUKUROVA</t>
  </si>
  <si>
    <t>TRXATBBH2318</t>
  </si>
  <si>
    <t>ADANA</t>
  </si>
  <si>
    <t>TRXKOABR2310</t>
  </si>
  <si>
    <t>KÖSEOĞLU AGRO</t>
  </si>
  <si>
    <t>TRXATBBG2319</t>
  </si>
  <si>
    <t>TRXKOABS2319</t>
  </si>
  <si>
    <t>AKGÜLLER</t>
  </si>
  <si>
    <t>TRXALDB22317</t>
  </si>
  <si>
    <t>ADIYAMAN</t>
  </si>
  <si>
    <t>ERGÜNLER (ELAZIĞ)</t>
  </si>
  <si>
    <t>TRXERGBC2415</t>
  </si>
  <si>
    <t>TRXERGBA2417</t>
  </si>
  <si>
    <t>TRXXFXB12419</t>
  </si>
  <si>
    <t>TRXXFXB32417</t>
  </si>
  <si>
    <t>ATARLAR (ESKİL)</t>
  </si>
  <si>
    <t>TRXATUB32412</t>
  </si>
  <si>
    <t>ALTUNTAŞ (YAPILCAN))</t>
  </si>
  <si>
    <t>TRXALTBJ2413</t>
  </si>
  <si>
    <t>DOĞA AKBULUT</t>
  </si>
  <si>
    <t>TRXXEIB92415</t>
  </si>
  <si>
    <t>AKSARAY TB (EŞMEKAYA)</t>
  </si>
  <si>
    <t>TRXAKSBE2410</t>
  </si>
  <si>
    <t>TRXAKSBF2419</t>
  </si>
  <si>
    <t>TRXALTBX2415</t>
  </si>
  <si>
    <t>ALTUNTAŞ (YAPILCAN)</t>
  </si>
  <si>
    <t>TRXXEIB72318</t>
  </si>
  <si>
    <t>ALTUNTAŞ (ACIPINAR)</t>
  </si>
  <si>
    <t>TRXALTBF2318</t>
  </si>
  <si>
    <t>TZN</t>
  </si>
  <si>
    <t>TRXXHCBA2410</t>
  </si>
  <si>
    <t>TRXXHCBF2415</t>
  </si>
  <si>
    <t>ALTUNTAŞ (AĞAÇÖREN)</t>
  </si>
  <si>
    <t>TRXALTBH2316</t>
  </si>
  <si>
    <t>TRXAKSBB2314</t>
  </si>
  <si>
    <t>TRXALTBC2311</t>
  </si>
  <si>
    <t>MY SİLO (AKSARAY)</t>
  </si>
  <si>
    <t>TRXMYSB92316</t>
  </si>
  <si>
    <t>TRXALTBW2416</t>
  </si>
  <si>
    <t>TRXALTBI2414</t>
  </si>
  <si>
    <t>TRXALTBQ2414</t>
  </si>
  <si>
    <t>TRXALTBO2416</t>
  </si>
  <si>
    <t>TRXXHCBC2418</t>
  </si>
  <si>
    <t>TK (ŞEREFLİKOÇHİSAR)</t>
  </si>
  <si>
    <t>TRXTKTBP2415</t>
  </si>
  <si>
    <t>TRXALTBR2413</t>
  </si>
  <si>
    <t>TRXXKNB32418</t>
  </si>
  <si>
    <t>TRXATTBI2416</t>
  </si>
  <si>
    <t>PTB</t>
  </si>
  <si>
    <t>TRXPTBBX2410</t>
  </si>
  <si>
    <t>TRXXGBBS2313</t>
  </si>
  <si>
    <t>TRXPTBBN2313</t>
  </si>
  <si>
    <t>TRXXINBK2414</t>
  </si>
  <si>
    <t>TRXXIGBN2410</t>
  </si>
  <si>
    <t>TRXXIGBO2419</t>
  </si>
  <si>
    <t>TRXXUCB32410</t>
  </si>
  <si>
    <t>TMO-TOBB (ÇORUM)</t>
  </si>
  <si>
    <t>TRXXHBBF2416</t>
  </si>
  <si>
    <t>ULİDAŞ (ALACA)</t>
  </si>
  <si>
    <t>TRXXBMBC2412</t>
  </si>
  <si>
    <t>TRXXJZBB2410</t>
  </si>
  <si>
    <t>TRXCLDBD2316</t>
  </si>
  <si>
    <t>TRXXGUBO2314</t>
  </si>
  <si>
    <t>EDİRNE</t>
  </si>
  <si>
    <t>ES LİDAŞ (HAVSA)</t>
  </si>
  <si>
    <t>TRXXEABH2319</t>
  </si>
  <si>
    <t>ES LİDAŞ (UZUNKÖPRÜ)</t>
  </si>
  <si>
    <t>TRXXFSBE2311</t>
  </si>
  <si>
    <t>TRXXEABE2312</t>
  </si>
  <si>
    <t>TRXXEABF2311</t>
  </si>
  <si>
    <t>TK (KAYMAZ)</t>
  </si>
  <si>
    <t>TRXTKTBR2413</t>
  </si>
  <si>
    <t>TK (SİVRİHİSAR)</t>
  </si>
  <si>
    <t>TRXTKTBU2418</t>
  </si>
  <si>
    <t>TRXXLOB52412</t>
  </si>
  <si>
    <t>TRXXLGB42419</t>
  </si>
  <si>
    <t>TRXALLBJ2312</t>
  </si>
  <si>
    <t>TRXXTUBG2418</t>
  </si>
  <si>
    <t>TRXXHOB22215</t>
  </si>
  <si>
    <t>TRXXKSB42416</t>
  </si>
  <si>
    <t>TRXKTUB92423</t>
  </si>
  <si>
    <t>SARAYLI</t>
  </si>
  <si>
    <t>TRXXEKB12211</t>
  </si>
  <si>
    <t>TRXMYSB62228</t>
  </si>
  <si>
    <t>TRXXGKBH2414</t>
  </si>
  <si>
    <t>TRXMYSBX2417</t>
  </si>
  <si>
    <t>TMO-TOBB (HAYRABOLU)</t>
  </si>
  <si>
    <t>TRXXHNBE2413</t>
  </si>
  <si>
    <t>KAİNAT (ERGENE)</t>
  </si>
  <si>
    <t>TRXKTUBL2416</t>
  </si>
  <si>
    <t>HİCAZ</t>
  </si>
  <si>
    <t>TRXXIVBF2312</t>
  </si>
  <si>
    <t>KFM</t>
  </si>
  <si>
    <t>TRXXECBK2312</t>
  </si>
  <si>
    <t>TRXXHNB72311</t>
  </si>
  <si>
    <t>TRXXIVBG2311</t>
  </si>
  <si>
    <t>TRXSLTBC2212</t>
  </si>
  <si>
    <t>TRXKTUB82416</t>
  </si>
  <si>
    <t>TRXXGMBI2411</t>
  </si>
  <si>
    <t>TRXKTUB92415</t>
  </si>
  <si>
    <t>TRXKAYBM2412</t>
  </si>
  <si>
    <t>TRXKTUB32239</t>
  </si>
  <si>
    <t>TRXSLTBN2417</t>
  </si>
  <si>
    <t>TRXKAYBK2414</t>
  </si>
  <si>
    <t>MERZİFON TARIM</t>
  </si>
  <si>
    <t>TRXXHZBI2415</t>
  </si>
  <si>
    <t>TRXXHZBH2416</t>
  </si>
  <si>
    <t>KARAKAYA</t>
  </si>
  <si>
    <t>TRXXJKBC2416</t>
  </si>
  <si>
    <t>TRXXHZBG2417</t>
  </si>
  <si>
    <t>TRXXJKBD2415</t>
  </si>
  <si>
    <t>TRXXJKB92311</t>
  </si>
  <si>
    <t>MUŞ</t>
  </si>
  <si>
    <t>ŞEVGİNLER</t>
  </si>
  <si>
    <t>TRXXJSB32310</t>
  </si>
  <si>
    <t>TRXXJSB92413</t>
  </si>
  <si>
    <t>MİR AGRO</t>
  </si>
  <si>
    <t>TRXXMOB42411</t>
  </si>
  <si>
    <t>TRXXFIB82413</t>
  </si>
  <si>
    <t>TRXXKYB32415</t>
  </si>
  <si>
    <t>TRXRUTBO2416</t>
  </si>
  <si>
    <t>TRXXELBM2418</t>
  </si>
  <si>
    <t>TRXXGJBW2418</t>
  </si>
  <si>
    <t>TRXXGGBH2311</t>
  </si>
  <si>
    <t>TRXXGGBP2410</t>
  </si>
  <si>
    <t>TRXXGGBS2417</t>
  </si>
  <si>
    <t>TRXXGGBK2316</t>
  </si>
  <si>
    <t>TRXKAYBG2410</t>
  </si>
  <si>
    <t>TRXRUTBM2418</t>
  </si>
  <si>
    <t>TRXXHVBR2418</t>
  </si>
  <si>
    <t>TRXXHVBO2411</t>
  </si>
  <si>
    <t>TRXXFTBI2415</t>
  </si>
  <si>
    <t>TRXXGGBF2313</t>
  </si>
  <si>
    <t>TRXXFTBG2417</t>
  </si>
  <si>
    <t>TRXKAYBH2419</t>
  </si>
  <si>
    <t>TRXRUTBL2419</t>
  </si>
  <si>
    <t>TRXXGJBT2413</t>
  </si>
  <si>
    <t>TRXXFVBF2414</t>
  </si>
  <si>
    <t>ULİDAŞ (ÇERİKLİ)</t>
  </si>
  <si>
    <t>TRXXJIB42419</t>
  </si>
  <si>
    <t>MY SİLO (KIRKLARELİ)</t>
  </si>
  <si>
    <t>TRXMYSB52310</t>
  </si>
  <si>
    <t>TRXXFWBD2316</t>
  </si>
  <si>
    <t>KAİNAT (PINARHİSAR)</t>
  </si>
  <si>
    <t>TRXKTUBD2333</t>
  </si>
  <si>
    <t>TRXXFWBE2315</t>
  </si>
  <si>
    <t>YENİ PAZAR TARIM (KAMAN)</t>
  </si>
  <si>
    <t>TRXXJYB12310</t>
  </si>
  <si>
    <t>TRXXKDB32419</t>
  </si>
  <si>
    <t>TRXTTDBG2316</t>
  </si>
  <si>
    <t>TRXTTDBP2414</t>
  </si>
  <si>
    <t>TRXXUIB32417</t>
  </si>
  <si>
    <t>ATARLAR (SELÇUKLU)</t>
  </si>
  <si>
    <t>TRXXIUB42218</t>
  </si>
  <si>
    <t>TRXASLBI2415</t>
  </si>
  <si>
    <t>AS LİDAŞ (YUNAK)</t>
  </si>
  <si>
    <t>TRXASLBV2426</t>
  </si>
  <si>
    <t>TRXXJBBC2318</t>
  </si>
  <si>
    <t>GÜNEY (ÇEŞMELİSEBİL)</t>
  </si>
  <si>
    <t>TRXXHYBN2419</t>
  </si>
  <si>
    <t>KAHVECİ AGRO</t>
  </si>
  <si>
    <t>TRXXFYBZ2417</t>
  </si>
  <si>
    <t>TRXSRCB02419</t>
  </si>
  <si>
    <t>TRXASLBL2410</t>
  </si>
  <si>
    <t>KAİNAT (ACIKUYU)</t>
  </si>
  <si>
    <t>TRXKTUBJ2428</t>
  </si>
  <si>
    <t>TRXXIZB52315</t>
  </si>
  <si>
    <t>TRXYUSB82310</t>
  </si>
  <si>
    <t>TRXYUSB92319</t>
  </si>
  <si>
    <t>TRXXGEBL2317</t>
  </si>
  <si>
    <t>TRXXHYBB2314</t>
  </si>
  <si>
    <t>YALNIZLAR (KULU)</t>
  </si>
  <si>
    <t>TRXYALBB2414</t>
  </si>
  <si>
    <t>GÜNEY (SARAYÖNÜ)</t>
  </si>
  <si>
    <t>TRXXHYBH2417</t>
  </si>
  <si>
    <t>TRXTZCBH2318</t>
  </si>
  <si>
    <t>TOPRAK (ALTINEKİN)</t>
  </si>
  <si>
    <t>TRXTOPB62410</t>
  </si>
  <si>
    <t>TRXXHYBO2418</t>
  </si>
  <si>
    <t>TRXXHYBZ2316</t>
  </si>
  <si>
    <t>TRXKTUBG2421</t>
  </si>
  <si>
    <t>TRXTOPBP2415</t>
  </si>
  <si>
    <t>AKF AGRO</t>
  </si>
  <si>
    <t>TRXXHUBD2316</t>
  </si>
  <si>
    <t>İSMET KONUK</t>
  </si>
  <si>
    <t>TRXXKUB12415</t>
  </si>
  <si>
    <t>AS LİDAŞ (ÇELTİK)</t>
  </si>
  <si>
    <t>TRXASLBI2423</t>
  </si>
  <si>
    <t>TRXASLBY2423</t>
  </si>
  <si>
    <t>LDR TARIM (KARAPINAR)</t>
  </si>
  <si>
    <t>TRXXFEB42317</t>
  </si>
  <si>
    <t>TRXXFYBO2311</t>
  </si>
  <si>
    <t>TRXRNFBK2415</t>
  </si>
  <si>
    <t>TRXRNFBM2413</t>
  </si>
  <si>
    <t>TRXXGEBM2316</t>
  </si>
  <si>
    <t>ALTILAR (KULU)</t>
  </si>
  <si>
    <t>TRXATTBG2418</t>
  </si>
  <si>
    <t>TRXEVDBM2410</t>
  </si>
  <si>
    <t>TRXTZCBL2411</t>
  </si>
  <si>
    <t>TRXKTUBI2429</t>
  </si>
  <si>
    <t>TRXXJBBA2310</t>
  </si>
  <si>
    <t>TRXXHUBE2315</t>
  </si>
  <si>
    <t>TRXXJBBM2415</t>
  </si>
  <si>
    <t>KÜÇÜKER İNÇLER (KARATAY)</t>
  </si>
  <si>
    <t>TRXXLJB22415</t>
  </si>
  <si>
    <t>TRXXHUBF2314</t>
  </si>
  <si>
    <t>TRXASLBA2413</t>
  </si>
  <si>
    <t>KARAMAN TB</t>
  </si>
  <si>
    <t>TRXXJCB42313</t>
  </si>
  <si>
    <t>TRXASLBU2427</t>
  </si>
  <si>
    <t>TRXTOPBQ2315</t>
  </si>
  <si>
    <t>TRXTOPBY2414</t>
  </si>
  <si>
    <t>TRXXJCB82418</t>
  </si>
  <si>
    <t>TRXTOPBU2418</t>
  </si>
  <si>
    <t>KÜÇÜKER İNÇLER (ALTINEKİN)</t>
  </si>
  <si>
    <t>TRXXGFBA2418</t>
  </si>
  <si>
    <t>TRXKTUBV2422</t>
  </si>
  <si>
    <t>KULUSAN</t>
  </si>
  <si>
    <t>TRXXIBB82313</t>
  </si>
  <si>
    <t>TRXKTUBU2423</t>
  </si>
  <si>
    <t>ÖZAKAN</t>
  </si>
  <si>
    <t>TRXXJUB22416</t>
  </si>
  <si>
    <t>TRXXJBBJ2410</t>
  </si>
  <si>
    <t>TRXTOPBR2413</t>
  </si>
  <si>
    <t>TRXTOPBA2313</t>
  </si>
  <si>
    <t>AVS AGRO</t>
  </si>
  <si>
    <t>TRXAVSBK2419</t>
  </si>
  <si>
    <t>EVLİK (KARATAY)</t>
  </si>
  <si>
    <t>TRXEVDBE2311</t>
  </si>
  <si>
    <t>TRXTOPB22315</t>
  </si>
  <si>
    <t>TRXASLB02317</t>
  </si>
  <si>
    <t>TRXXKDB02313</t>
  </si>
  <si>
    <t>TRXTTDBH2315</t>
  </si>
  <si>
    <t>CEYLANLAR LİDAŞ</t>
  </si>
  <si>
    <t>TRXXKCB12314</t>
  </si>
  <si>
    <t>KAİNAT (GELİBOLU)</t>
  </si>
  <si>
    <t>TRXKTUBU2324</t>
  </si>
  <si>
    <t>TRXKTUBV2323</t>
  </si>
  <si>
    <t>TRXXJSB72316</t>
  </si>
  <si>
    <t>2.970.559</t>
  </si>
  <si>
    <t>TRXMYSB92225</t>
  </si>
  <si>
    <t>TRXMYSBV2211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</si>
</sst>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2"/>
      <color indexed="6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27">
    <xf numFmtId="0" fontId="0" fillId="0" borderId="0" xfId="0"/>
    <xf numFmtId="0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0" xfId="2"/>
    <xf numFmtId="3" fontId="9" fillId="0" borderId="0" xfId="2" applyNumberFormat="1" applyFont="1"/>
    <xf numFmtId="0" fontId="10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8" fillId="0" borderId="0" xfId="2" applyAlignment="1">
      <alignment vertical="center"/>
    </xf>
    <xf numFmtId="3" fontId="9" fillId="0" borderId="0" xfId="2" applyNumberFormat="1" applyFont="1" applyAlignment="1">
      <alignment vertical="center"/>
    </xf>
    <xf numFmtId="3" fontId="4" fillId="0" borderId="2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3" fontId="7" fillId="0" borderId="23" xfId="2" applyNumberFormat="1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49" fontId="11" fillId="0" borderId="12" xfId="2" applyNumberFormat="1" applyFont="1" applyBorder="1" applyAlignment="1">
      <alignment horizontal="center" vertical="center" wrapText="1"/>
    </xf>
    <xf numFmtId="3" fontId="7" fillId="0" borderId="13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wrapText="1"/>
    </xf>
    <xf numFmtId="3" fontId="6" fillId="0" borderId="13" xfId="2" applyNumberFormat="1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zoomScale="70" zoomScaleNormal="70" workbookViewId="0">
      <selection activeCell="N22" sqref="N22"/>
    </sheetView>
  </sheetViews>
  <sheetFormatPr defaultRowHeight="12.75" x14ac:dyDescent="0.2"/>
  <cols>
    <col min="1" max="1" width="40.42578125" style="41" customWidth="1"/>
    <col min="2" max="2" width="44.28515625" style="42" customWidth="1"/>
    <col min="3" max="3" width="22.28515625" style="36" customWidth="1"/>
    <col min="4" max="4" width="24.5703125" style="35" customWidth="1"/>
    <col min="5" max="5" width="36.5703125" style="35" customWidth="1"/>
    <col min="6" max="249" width="9.140625" style="35"/>
    <col min="250" max="250" width="37.140625" style="35" customWidth="1"/>
    <col min="251" max="251" width="41.28515625" style="35" customWidth="1"/>
    <col min="252" max="505" width="9.140625" style="35"/>
    <col min="506" max="506" width="37.140625" style="35" customWidth="1"/>
    <col min="507" max="507" width="41.28515625" style="35" customWidth="1"/>
    <col min="508" max="761" width="9.140625" style="35"/>
    <col min="762" max="762" width="37.140625" style="35" customWidth="1"/>
    <col min="763" max="763" width="41.28515625" style="35" customWidth="1"/>
    <col min="764" max="1017" width="9.140625" style="35"/>
    <col min="1018" max="1018" width="37.140625" style="35" customWidth="1"/>
    <col min="1019" max="1019" width="41.28515625" style="35" customWidth="1"/>
    <col min="1020" max="1273" width="9.140625" style="35"/>
    <col min="1274" max="1274" width="37.140625" style="35" customWidth="1"/>
    <col min="1275" max="1275" width="41.28515625" style="35" customWidth="1"/>
    <col min="1276" max="1529" width="9.140625" style="35"/>
    <col min="1530" max="1530" width="37.140625" style="35" customWidth="1"/>
    <col min="1531" max="1531" width="41.28515625" style="35" customWidth="1"/>
    <col min="1532" max="1785" width="9.140625" style="35"/>
    <col min="1786" max="1786" width="37.140625" style="35" customWidth="1"/>
    <col min="1787" max="1787" width="41.28515625" style="35" customWidth="1"/>
    <col min="1788" max="2041" width="9.140625" style="35"/>
    <col min="2042" max="2042" width="37.140625" style="35" customWidth="1"/>
    <col min="2043" max="2043" width="41.28515625" style="35" customWidth="1"/>
    <col min="2044" max="2297" width="9.140625" style="35"/>
    <col min="2298" max="2298" width="37.140625" style="35" customWidth="1"/>
    <col min="2299" max="2299" width="41.28515625" style="35" customWidth="1"/>
    <col min="2300" max="2553" width="9.140625" style="35"/>
    <col min="2554" max="2554" width="37.140625" style="35" customWidth="1"/>
    <col min="2555" max="2555" width="41.28515625" style="35" customWidth="1"/>
    <col min="2556" max="2809" width="9.140625" style="35"/>
    <col min="2810" max="2810" width="37.140625" style="35" customWidth="1"/>
    <col min="2811" max="2811" width="41.28515625" style="35" customWidth="1"/>
    <col min="2812" max="3065" width="9.140625" style="35"/>
    <col min="3066" max="3066" width="37.140625" style="35" customWidth="1"/>
    <col min="3067" max="3067" width="41.28515625" style="35" customWidth="1"/>
    <col min="3068" max="3321" width="9.140625" style="35"/>
    <col min="3322" max="3322" width="37.140625" style="35" customWidth="1"/>
    <col min="3323" max="3323" width="41.28515625" style="35" customWidth="1"/>
    <col min="3324" max="3577" width="9.140625" style="35"/>
    <col min="3578" max="3578" width="37.140625" style="35" customWidth="1"/>
    <col min="3579" max="3579" width="41.28515625" style="35" customWidth="1"/>
    <col min="3580" max="3833" width="9.140625" style="35"/>
    <col min="3834" max="3834" width="37.140625" style="35" customWidth="1"/>
    <col min="3835" max="3835" width="41.28515625" style="35" customWidth="1"/>
    <col min="3836" max="4089" width="9.140625" style="35"/>
    <col min="4090" max="4090" width="37.140625" style="35" customWidth="1"/>
    <col min="4091" max="4091" width="41.28515625" style="35" customWidth="1"/>
    <col min="4092" max="4345" width="9.140625" style="35"/>
    <col min="4346" max="4346" width="37.140625" style="35" customWidth="1"/>
    <col min="4347" max="4347" width="41.28515625" style="35" customWidth="1"/>
    <col min="4348" max="4601" width="9.140625" style="35"/>
    <col min="4602" max="4602" width="37.140625" style="35" customWidth="1"/>
    <col min="4603" max="4603" width="41.28515625" style="35" customWidth="1"/>
    <col min="4604" max="4857" width="9.140625" style="35"/>
    <col min="4858" max="4858" width="37.140625" style="35" customWidth="1"/>
    <col min="4859" max="4859" width="41.28515625" style="35" customWidth="1"/>
    <col min="4860" max="5113" width="9.140625" style="35"/>
    <col min="5114" max="5114" width="37.140625" style="35" customWidth="1"/>
    <col min="5115" max="5115" width="41.28515625" style="35" customWidth="1"/>
    <col min="5116" max="5369" width="9.140625" style="35"/>
    <col min="5370" max="5370" width="37.140625" style="35" customWidth="1"/>
    <col min="5371" max="5371" width="41.28515625" style="35" customWidth="1"/>
    <col min="5372" max="5625" width="9.140625" style="35"/>
    <col min="5626" max="5626" width="37.140625" style="35" customWidth="1"/>
    <col min="5627" max="5627" width="41.28515625" style="35" customWidth="1"/>
    <col min="5628" max="5881" width="9.140625" style="35"/>
    <col min="5882" max="5882" width="37.140625" style="35" customWidth="1"/>
    <col min="5883" max="5883" width="41.28515625" style="35" customWidth="1"/>
    <col min="5884" max="6137" width="9.140625" style="35"/>
    <col min="6138" max="6138" width="37.140625" style="35" customWidth="1"/>
    <col min="6139" max="6139" width="41.28515625" style="35" customWidth="1"/>
    <col min="6140" max="6393" width="9.140625" style="35"/>
    <col min="6394" max="6394" width="37.140625" style="35" customWidth="1"/>
    <col min="6395" max="6395" width="41.28515625" style="35" customWidth="1"/>
    <col min="6396" max="6649" width="9.140625" style="35"/>
    <col min="6650" max="6650" width="37.140625" style="35" customWidth="1"/>
    <col min="6651" max="6651" width="41.28515625" style="35" customWidth="1"/>
    <col min="6652" max="6905" width="9.140625" style="35"/>
    <col min="6906" max="6906" width="37.140625" style="35" customWidth="1"/>
    <col min="6907" max="6907" width="41.28515625" style="35" customWidth="1"/>
    <col min="6908" max="7161" width="9.140625" style="35"/>
    <col min="7162" max="7162" width="37.140625" style="35" customWidth="1"/>
    <col min="7163" max="7163" width="41.28515625" style="35" customWidth="1"/>
    <col min="7164" max="7417" width="9.140625" style="35"/>
    <col min="7418" max="7418" width="37.140625" style="35" customWidth="1"/>
    <col min="7419" max="7419" width="41.28515625" style="35" customWidth="1"/>
    <col min="7420" max="7673" width="9.140625" style="35"/>
    <col min="7674" max="7674" width="37.140625" style="35" customWidth="1"/>
    <col min="7675" max="7675" width="41.28515625" style="35" customWidth="1"/>
    <col min="7676" max="7929" width="9.140625" style="35"/>
    <col min="7930" max="7930" width="37.140625" style="35" customWidth="1"/>
    <col min="7931" max="7931" width="41.28515625" style="35" customWidth="1"/>
    <col min="7932" max="8185" width="9.140625" style="35"/>
    <col min="8186" max="8186" width="37.140625" style="35" customWidth="1"/>
    <col min="8187" max="8187" width="41.28515625" style="35" customWidth="1"/>
    <col min="8188" max="8441" width="9.140625" style="35"/>
    <col min="8442" max="8442" width="37.140625" style="35" customWidth="1"/>
    <col min="8443" max="8443" width="41.28515625" style="35" customWidth="1"/>
    <col min="8444" max="8697" width="9.140625" style="35"/>
    <col min="8698" max="8698" width="37.140625" style="35" customWidth="1"/>
    <col min="8699" max="8699" width="41.28515625" style="35" customWidth="1"/>
    <col min="8700" max="8953" width="9.140625" style="35"/>
    <col min="8954" max="8954" width="37.140625" style="35" customWidth="1"/>
    <col min="8955" max="8955" width="41.28515625" style="35" customWidth="1"/>
    <col min="8956" max="9209" width="9.140625" style="35"/>
    <col min="9210" max="9210" width="37.140625" style="35" customWidth="1"/>
    <col min="9211" max="9211" width="41.28515625" style="35" customWidth="1"/>
    <col min="9212" max="9465" width="9.140625" style="35"/>
    <col min="9466" max="9466" width="37.140625" style="35" customWidth="1"/>
    <col min="9467" max="9467" width="41.28515625" style="35" customWidth="1"/>
    <col min="9468" max="9721" width="9.140625" style="35"/>
    <col min="9722" max="9722" width="37.140625" style="35" customWidth="1"/>
    <col min="9723" max="9723" width="41.28515625" style="35" customWidth="1"/>
    <col min="9724" max="9977" width="9.140625" style="35"/>
    <col min="9978" max="9978" width="37.140625" style="35" customWidth="1"/>
    <col min="9979" max="9979" width="41.28515625" style="35" customWidth="1"/>
    <col min="9980" max="10233" width="9.140625" style="35"/>
    <col min="10234" max="10234" width="37.140625" style="35" customWidth="1"/>
    <col min="10235" max="10235" width="41.28515625" style="35" customWidth="1"/>
    <col min="10236" max="10489" width="9.140625" style="35"/>
    <col min="10490" max="10490" width="37.140625" style="35" customWidth="1"/>
    <col min="10491" max="10491" width="41.28515625" style="35" customWidth="1"/>
    <col min="10492" max="10745" width="9.140625" style="35"/>
    <col min="10746" max="10746" width="37.140625" style="35" customWidth="1"/>
    <col min="10747" max="10747" width="41.28515625" style="35" customWidth="1"/>
    <col min="10748" max="11001" width="9.140625" style="35"/>
    <col min="11002" max="11002" width="37.140625" style="35" customWidth="1"/>
    <col min="11003" max="11003" width="41.28515625" style="35" customWidth="1"/>
    <col min="11004" max="11257" width="9.140625" style="35"/>
    <col min="11258" max="11258" width="37.140625" style="35" customWidth="1"/>
    <col min="11259" max="11259" width="41.28515625" style="35" customWidth="1"/>
    <col min="11260" max="11513" width="9.140625" style="35"/>
    <col min="11514" max="11514" width="37.140625" style="35" customWidth="1"/>
    <col min="11515" max="11515" width="41.28515625" style="35" customWidth="1"/>
    <col min="11516" max="11769" width="9.140625" style="35"/>
    <col min="11770" max="11770" width="37.140625" style="35" customWidth="1"/>
    <col min="11771" max="11771" width="41.28515625" style="35" customWidth="1"/>
    <col min="11772" max="12025" width="9.140625" style="35"/>
    <col min="12026" max="12026" width="37.140625" style="35" customWidth="1"/>
    <col min="12027" max="12027" width="41.28515625" style="35" customWidth="1"/>
    <col min="12028" max="12281" width="9.140625" style="35"/>
    <col min="12282" max="12282" width="37.140625" style="35" customWidth="1"/>
    <col min="12283" max="12283" width="41.28515625" style="35" customWidth="1"/>
    <col min="12284" max="12537" width="9.140625" style="35"/>
    <col min="12538" max="12538" width="37.140625" style="35" customWidth="1"/>
    <col min="12539" max="12539" width="41.28515625" style="35" customWidth="1"/>
    <col min="12540" max="12793" width="9.140625" style="35"/>
    <col min="12794" max="12794" width="37.140625" style="35" customWidth="1"/>
    <col min="12795" max="12795" width="41.28515625" style="35" customWidth="1"/>
    <col min="12796" max="13049" width="9.140625" style="35"/>
    <col min="13050" max="13050" width="37.140625" style="35" customWidth="1"/>
    <col min="13051" max="13051" width="41.28515625" style="35" customWidth="1"/>
    <col min="13052" max="13305" width="9.140625" style="35"/>
    <col min="13306" max="13306" width="37.140625" style="35" customWidth="1"/>
    <col min="13307" max="13307" width="41.28515625" style="35" customWidth="1"/>
    <col min="13308" max="13561" width="9.140625" style="35"/>
    <col min="13562" max="13562" width="37.140625" style="35" customWidth="1"/>
    <col min="13563" max="13563" width="41.28515625" style="35" customWidth="1"/>
    <col min="13564" max="13817" width="9.140625" style="35"/>
    <col min="13818" max="13818" width="37.140625" style="35" customWidth="1"/>
    <col min="13819" max="13819" width="41.28515625" style="35" customWidth="1"/>
    <col min="13820" max="14073" width="9.140625" style="35"/>
    <col min="14074" max="14074" width="37.140625" style="35" customWidth="1"/>
    <col min="14075" max="14075" width="41.28515625" style="35" customWidth="1"/>
    <col min="14076" max="14329" width="9.140625" style="35"/>
    <col min="14330" max="14330" width="37.140625" style="35" customWidth="1"/>
    <col min="14331" max="14331" width="41.28515625" style="35" customWidth="1"/>
    <col min="14332" max="14585" width="9.140625" style="35"/>
    <col min="14586" max="14586" width="37.140625" style="35" customWidth="1"/>
    <col min="14587" max="14587" width="41.28515625" style="35" customWidth="1"/>
    <col min="14588" max="14841" width="9.140625" style="35"/>
    <col min="14842" max="14842" width="37.140625" style="35" customWidth="1"/>
    <col min="14843" max="14843" width="41.28515625" style="35" customWidth="1"/>
    <col min="14844" max="15097" width="9.140625" style="35"/>
    <col min="15098" max="15098" width="37.140625" style="35" customWidth="1"/>
    <col min="15099" max="15099" width="41.28515625" style="35" customWidth="1"/>
    <col min="15100" max="15353" width="9.140625" style="35"/>
    <col min="15354" max="15354" width="37.140625" style="35" customWidth="1"/>
    <col min="15355" max="15355" width="41.28515625" style="35" customWidth="1"/>
    <col min="15356" max="15609" width="9.140625" style="35"/>
    <col min="15610" max="15610" width="37.140625" style="35" customWidth="1"/>
    <col min="15611" max="15611" width="41.28515625" style="35" customWidth="1"/>
    <col min="15612" max="15865" width="9.140625" style="35"/>
    <col min="15866" max="15866" width="37.140625" style="35" customWidth="1"/>
    <col min="15867" max="15867" width="41.28515625" style="35" customWidth="1"/>
    <col min="15868" max="16121" width="9.140625" style="35"/>
    <col min="16122" max="16122" width="37.140625" style="35" customWidth="1"/>
    <col min="16123" max="16123" width="41.28515625" style="35" customWidth="1"/>
    <col min="16124" max="16384" width="9.140625" style="35"/>
  </cols>
  <sheetData>
    <row r="1" spans="1:4" ht="16.5" thickBot="1" x14ac:dyDescent="0.25">
      <c r="D1" s="4" t="s">
        <v>113</v>
      </c>
    </row>
    <row r="2" spans="1:4" ht="80.25" customHeight="1" x14ac:dyDescent="0.2">
      <c r="A2" s="118" t="s">
        <v>144</v>
      </c>
      <c r="B2" s="119"/>
      <c r="C2" s="37"/>
    </row>
    <row r="3" spans="1:4" ht="24.95" customHeight="1" x14ac:dyDescent="0.2">
      <c r="A3" s="120" t="s">
        <v>0</v>
      </c>
      <c r="B3" s="121" t="s">
        <v>134</v>
      </c>
      <c r="C3" s="38"/>
    </row>
    <row r="4" spans="1:4" ht="24.95" customHeight="1" x14ac:dyDescent="0.2">
      <c r="A4" s="120"/>
      <c r="B4" s="121"/>
      <c r="C4" s="38"/>
    </row>
    <row r="5" spans="1:4" ht="24.95" customHeight="1" x14ac:dyDescent="0.2">
      <c r="A5" s="120"/>
      <c r="B5" s="121"/>
      <c r="C5" s="38"/>
    </row>
    <row r="6" spans="1:4" ht="30" customHeight="1" x14ac:dyDescent="0.25">
      <c r="A6" s="122" t="s">
        <v>122</v>
      </c>
      <c r="B6" s="123">
        <v>3738</v>
      </c>
      <c r="C6" s="39"/>
    </row>
    <row r="7" spans="1:4" ht="30" customHeight="1" x14ac:dyDescent="0.25">
      <c r="A7" s="122" t="s">
        <v>123</v>
      </c>
      <c r="B7" s="123">
        <v>128</v>
      </c>
      <c r="C7" s="39"/>
    </row>
    <row r="8" spans="1:4" ht="30" customHeight="1" x14ac:dyDescent="0.25">
      <c r="A8" s="122" t="s">
        <v>124</v>
      </c>
      <c r="B8" s="123">
        <v>60600</v>
      </c>
      <c r="C8" s="39"/>
    </row>
    <row r="9" spans="1:4" ht="30" customHeight="1" x14ac:dyDescent="0.25">
      <c r="A9" s="122" t="s">
        <v>125</v>
      </c>
      <c r="B9" s="123">
        <v>73000</v>
      </c>
      <c r="C9" s="39"/>
    </row>
    <row r="10" spans="1:4" ht="30" customHeight="1" x14ac:dyDescent="0.25">
      <c r="A10" s="122" t="s">
        <v>126</v>
      </c>
      <c r="B10" s="123">
        <v>26000</v>
      </c>
      <c r="C10" s="39"/>
    </row>
    <row r="11" spans="1:4" ht="30" customHeight="1" x14ac:dyDescent="0.25">
      <c r="A11" s="122" t="s">
        <v>127</v>
      </c>
      <c r="B11" s="123">
        <v>69075</v>
      </c>
      <c r="C11" s="39"/>
    </row>
    <row r="12" spans="1:4" ht="30" customHeight="1" x14ac:dyDescent="0.25">
      <c r="A12" s="122" t="s">
        <v>128</v>
      </c>
      <c r="B12" s="123">
        <v>39500</v>
      </c>
      <c r="C12" s="39"/>
    </row>
    <row r="13" spans="1:4" ht="30" customHeight="1" x14ac:dyDescent="0.25">
      <c r="A13" s="122" t="s">
        <v>129</v>
      </c>
      <c r="B13" s="123">
        <v>1560</v>
      </c>
      <c r="C13" s="39"/>
    </row>
    <row r="14" spans="1:4" ht="30" customHeight="1" x14ac:dyDescent="0.25">
      <c r="A14" s="122" t="s">
        <v>130</v>
      </c>
      <c r="B14" s="123">
        <v>2371</v>
      </c>
      <c r="C14" s="39"/>
    </row>
    <row r="15" spans="1:4" ht="30" customHeight="1" x14ac:dyDescent="0.25">
      <c r="A15" s="122" t="s">
        <v>131</v>
      </c>
      <c r="B15" s="123">
        <v>5000</v>
      </c>
      <c r="C15" s="39"/>
    </row>
    <row r="16" spans="1:4" ht="30" customHeight="1" x14ac:dyDescent="0.25">
      <c r="A16" s="122" t="s">
        <v>132</v>
      </c>
      <c r="B16" s="123">
        <v>279</v>
      </c>
      <c r="C16" s="39"/>
    </row>
    <row r="17" spans="1:4" ht="30" customHeight="1" x14ac:dyDescent="0.25">
      <c r="A17" s="122" t="s">
        <v>133</v>
      </c>
      <c r="B17" s="123">
        <v>33300</v>
      </c>
      <c r="C17" s="39"/>
    </row>
    <row r="18" spans="1:4" ht="30" customHeight="1" thickBot="1" x14ac:dyDescent="0.25">
      <c r="A18" s="124" t="s">
        <v>3</v>
      </c>
      <c r="B18" s="117">
        <f>SUM(B6:B17)</f>
        <v>314551</v>
      </c>
      <c r="C18" s="38"/>
    </row>
    <row r="20" spans="1:4" ht="13.5" thickBot="1" x14ac:dyDescent="0.25"/>
    <row r="21" spans="1:4" s="5" customFormat="1" ht="52.5" customHeight="1" x14ac:dyDescent="0.25">
      <c r="A21" s="63" t="s">
        <v>136</v>
      </c>
      <c r="B21" s="64"/>
      <c r="C21" s="64"/>
      <c r="D21" s="65"/>
    </row>
    <row r="22" spans="1:4" s="5" customFormat="1" ht="43.5" customHeight="1" x14ac:dyDescent="0.25">
      <c r="A22" s="59" t="s">
        <v>0</v>
      </c>
      <c r="B22" s="60" t="s">
        <v>2</v>
      </c>
      <c r="C22" s="40" t="s">
        <v>1</v>
      </c>
      <c r="D22" s="18" t="s">
        <v>4</v>
      </c>
    </row>
    <row r="23" spans="1:4" s="5" customFormat="1" ht="30" customHeight="1" x14ac:dyDescent="0.25">
      <c r="A23" s="59" t="s">
        <v>137</v>
      </c>
      <c r="B23" s="8">
        <v>1222</v>
      </c>
      <c r="C23" s="8">
        <v>2024</v>
      </c>
      <c r="D23" s="19">
        <v>2134</v>
      </c>
    </row>
    <row r="24" spans="1:4" ht="30" customHeight="1" x14ac:dyDescent="0.2">
      <c r="A24" s="59" t="s">
        <v>139</v>
      </c>
      <c r="B24" s="8">
        <v>1223</v>
      </c>
      <c r="C24" s="8">
        <v>2023</v>
      </c>
      <c r="D24" s="19">
        <v>3302</v>
      </c>
    </row>
    <row r="25" spans="1:4" ht="30" customHeight="1" x14ac:dyDescent="0.2">
      <c r="A25" s="59" t="s">
        <v>464</v>
      </c>
      <c r="B25" s="8">
        <v>1621</v>
      </c>
      <c r="C25" s="8">
        <v>2022</v>
      </c>
      <c r="D25" s="19">
        <v>117</v>
      </c>
    </row>
    <row r="26" spans="1:4" ht="30" customHeight="1" x14ac:dyDescent="0.2">
      <c r="A26" s="59" t="s">
        <v>141</v>
      </c>
      <c r="B26" s="8">
        <v>1621</v>
      </c>
      <c r="C26" s="8">
        <v>2022</v>
      </c>
      <c r="D26" s="19">
        <v>1610</v>
      </c>
    </row>
    <row r="27" spans="1:4" ht="30" customHeight="1" x14ac:dyDescent="0.2">
      <c r="A27" s="59" t="s">
        <v>140</v>
      </c>
      <c r="B27" s="8">
        <v>1621</v>
      </c>
      <c r="C27" s="8">
        <v>2022</v>
      </c>
      <c r="D27" s="19">
        <v>2295</v>
      </c>
    </row>
    <row r="28" spans="1:4" ht="30" customHeight="1" x14ac:dyDescent="0.2">
      <c r="A28" s="59" t="s">
        <v>476</v>
      </c>
      <c r="B28" s="8">
        <v>1213</v>
      </c>
      <c r="C28" s="8">
        <v>2023</v>
      </c>
      <c r="D28" s="19">
        <v>1842</v>
      </c>
    </row>
    <row r="29" spans="1:4" ht="30" customHeight="1" x14ac:dyDescent="0.2">
      <c r="A29" s="59" t="s">
        <v>476</v>
      </c>
      <c r="B29" s="8">
        <v>1213</v>
      </c>
      <c r="C29" s="8">
        <v>2023</v>
      </c>
      <c r="D29" s="19">
        <v>3571</v>
      </c>
    </row>
    <row r="30" spans="1:4" ht="30" customHeight="1" x14ac:dyDescent="0.2">
      <c r="A30" s="59" t="s">
        <v>476</v>
      </c>
      <c r="B30" s="8">
        <v>1213</v>
      </c>
      <c r="C30" s="8">
        <v>2023</v>
      </c>
      <c r="D30" s="19">
        <v>1689</v>
      </c>
    </row>
    <row r="31" spans="1:4" ht="30" customHeight="1" x14ac:dyDescent="0.2">
      <c r="A31" s="59" t="s">
        <v>461</v>
      </c>
      <c r="B31" s="8">
        <v>1213</v>
      </c>
      <c r="C31" s="8">
        <v>2023</v>
      </c>
      <c r="D31" s="19">
        <v>1308</v>
      </c>
    </row>
    <row r="32" spans="1:4" ht="30" customHeight="1" x14ac:dyDescent="0.2">
      <c r="A32" s="59" t="s">
        <v>461</v>
      </c>
      <c r="B32" s="8">
        <v>1213</v>
      </c>
      <c r="C32" s="8">
        <v>2024</v>
      </c>
      <c r="D32" s="19">
        <v>905</v>
      </c>
    </row>
    <row r="33" spans="1:4" ht="30" customHeight="1" x14ac:dyDescent="0.2">
      <c r="A33" s="59" t="s">
        <v>463</v>
      </c>
      <c r="B33" s="8">
        <v>1621</v>
      </c>
      <c r="C33" s="8">
        <v>2022</v>
      </c>
      <c r="D33" s="19">
        <v>337</v>
      </c>
    </row>
    <row r="34" spans="1:4" ht="30" customHeight="1" thickBot="1" x14ac:dyDescent="0.25">
      <c r="A34" s="114" t="s">
        <v>3</v>
      </c>
      <c r="B34" s="115"/>
      <c r="C34" s="116"/>
      <c r="D34" s="117">
        <f>SUM(D23:D33)</f>
        <v>19110</v>
      </c>
    </row>
    <row r="36" spans="1:4" ht="13.5" thickBot="1" x14ac:dyDescent="0.25"/>
    <row r="37" spans="1:4" ht="58.5" customHeight="1" x14ac:dyDescent="0.2">
      <c r="A37" s="63" t="s">
        <v>460</v>
      </c>
      <c r="B37" s="64"/>
      <c r="C37" s="64"/>
      <c r="D37" s="65"/>
    </row>
    <row r="38" spans="1:4" ht="39.75" customHeight="1" x14ac:dyDescent="0.2">
      <c r="A38" s="59" t="s">
        <v>0</v>
      </c>
      <c r="B38" s="60" t="s">
        <v>2</v>
      </c>
      <c r="C38" s="40" t="s">
        <v>1</v>
      </c>
      <c r="D38" s="18" t="s">
        <v>4</v>
      </c>
    </row>
    <row r="39" spans="1:4" ht="30" customHeight="1" x14ac:dyDescent="0.2">
      <c r="A39" s="59" t="s">
        <v>138</v>
      </c>
      <c r="B39" s="8">
        <v>1223</v>
      </c>
      <c r="C39" s="8">
        <v>2023</v>
      </c>
      <c r="D39" s="19">
        <v>2048</v>
      </c>
    </row>
    <row r="40" spans="1:4" ht="30" customHeight="1" thickBot="1" x14ac:dyDescent="0.25">
      <c r="A40" s="114" t="s">
        <v>3</v>
      </c>
      <c r="B40" s="115"/>
      <c r="C40" s="116"/>
      <c r="D40" s="20">
        <f>SUM(D39:D39)</f>
        <v>2048</v>
      </c>
    </row>
    <row r="41" spans="1:4" ht="30" customHeight="1" x14ac:dyDescent="0.2"/>
  </sheetData>
  <mergeCells count="7">
    <mergeCell ref="A34:C34"/>
    <mergeCell ref="A40:C40"/>
    <mergeCell ref="A37:D37"/>
    <mergeCell ref="A21:D21"/>
    <mergeCell ref="A2:B2"/>
    <mergeCell ref="A3:A5"/>
    <mergeCell ref="B3:B5"/>
  </mergeCells>
  <printOptions gridLines="1" gridLinesSet="0"/>
  <pageMargins left="0.25" right="0.25" top="0.75" bottom="0.75" header="0.3" footer="0.3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abSelected="1" zoomScale="70" zoomScaleNormal="70" workbookViewId="0">
      <selection activeCell="I17" sqref="I17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5.7109375" style="6" customWidth="1"/>
    <col min="7" max="16384" width="9.140625" style="5"/>
  </cols>
  <sheetData>
    <row r="1" spans="1:6" ht="16.5" customHeight="1" x14ac:dyDescent="0.25">
      <c r="F1" s="4" t="s">
        <v>20</v>
      </c>
    </row>
    <row r="2" spans="1:6" ht="16.5" customHeight="1" thickBot="1" x14ac:dyDescent="0.3">
      <c r="F2" s="4"/>
    </row>
    <row r="3" spans="1:6" ht="35.1" customHeight="1" x14ac:dyDescent="0.25">
      <c r="A3" s="83" t="s">
        <v>102</v>
      </c>
      <c r="B3" s="84"/>
      <c r="C3" s="84"/>
      <c r="D3" s="84"/>
      <c r="E3" s="84"/>
      <c r="F3" s="85"/>
    </row>
    <row r="4" spans="1:6" ht="39" customHeight="1" x14ac:dyDescent="0.25">
      <c r="A4" s="59" t="s">
        <v>0</v>
      </c>
      <c r="B4" s="60" t="s">
        <v>6</v>
      </c>
      <c r="C4" s="60" t="s">
        <v>7</v>
      </c>
      <c r="D4" s="60" t="s">
        <v>2</v>
      </c>
      <c r="E4" s="60" t="s">
        <v>1</v>
      </c>
      <c r="F4" s="13" t="s">
        <v>4</v>
      </c>
    </row>
    <row r="5" spans="1:6" ht="35.1" customHeight="1" x14ac:dyDescent="0.25">
      <c r="A5" s="86" t="s">
        <v>482</v>
      </c>
      <c r="B5" s="7" t="s">
        <v>480</v>
      </c>
      <c r="C5" s="7" t="s">
        <v>481</v>
      </c>
      <c r="D5" s="7">
        <v>1212</v>
      </c>
      <c r="E5" s="1">
        <v>2023</v>
      </c>
      <c r="F5" s="14">
        <v>28960</v>
      </c>
    </row>
    <row r="6" spans="1:6" ht="35.1" customHeight="1" x14ac:dyDescent="0.25">
      <c r="A6" s="86"/>
      <c r="B6" s="7" t="s">
        <v>484</v>
      </c>
      <c r="C6" s="7" t="s">
        <v>483</v>
      </c>
      <c r="D6" s="7">
        <v>1211</v>
      </c>
      <c r="E6" s="1">
        <v>2023</v>
      </c>
      <c r="F6" s="14">
        <v>130000</v>
      </c>
    </row>
    <row r="7" spans="1:6" ht="35.1" customHeight="1" x14ac:dyDescent="0.25">
      <c r="A7" s="86"/>
      <c r="B7" s="7" t="s">
        <v>480</v>
      </c>
      <c r="C7" s="7" t="s">
        <v>485</v>
      </c>
      <c r="D7" s="7">
        <v>1211</v>
      </c>
      <c r="E7" s="1">
        <v>2023</v>
      </c>
      <c r="F7" s="14">
        <v>137400</v>
      </c>
    </row>
    <row r="8" spans="1:6" ht="35.1" customHeight="1" x14ac:dyDescent="0.25">
      <c r="A8" s="86"/>
      <c r="B8" s="7" t="s">
        <v>484</v>
      </c>
      <c r="C8" s="7" t="s">
        <v>486</v>
      </c>
      <c r="D8" s="7">
        <v>1212</v>
      </c>
      <c r="E8" s="1">
        <v>2023</v>
      </c>
      <c r="F8" s="14">
        <v>156000</v>
      </c>
    </row>
    <row r="9" spans="1:6" ht="35.1" customHeight="1" x14ac:dyDescent="0.25">
      <c r="A9" s="86"/>
      <c r="B9" s="7" t="s">
        <v>487</v>
      </c>
      <c r="C9" s="7" t="s">
        <v>488</v>
      </c>
      <c r="D9" s="7">
        <v>1212</v>
      </c>
      <c r="E9" s="1">
        <v>2023</v>
      </c>
      <c r="F9" s="14">
        <v>211319</v>
      </c>
    </row>
    <row r="10" spans="1:6" ht="35.1" customHeight="1" x14ac:dyDescent="0.25">
      <c r="A10" s="86" t="s">
        <v>3</v>
      </c>
      <c r="B10" s="110"/>
      <c r="C10" s="110"/>
      <c r="D10" s="110"/>
      <c r="E10" s="110"/>
      <c r="F10" s="13">
        <f>SUM(F5:F9)</f>
        <v>663679</v>
      </c>
    </row>
    <row r="11" spans="1:6" ht="35.1" customHeight="1" x14ac:dyDescent="0.25">
      <c r="A11" s="86" t="s">
        <v>489</v>
      </c>
      <c r="B11" s="7" t="s">
        <v>490</v>
      </c>
      <c r="C11" s="7" t="s">
        <v>491</v>
      </c>
      <c r="D11" s="7">
        <v>1212</v>
      </c>
      <c r="E11" s="7">
        <v>2024</v>
      </c>
      <c r="F11" s="14">
        <v>194917</v>
      </c>
    </row>
    <row r="12" spans="1:6" ht="35.1" customHeight="1" x14ac:dyDescent="0.25">
      <c r="A12" s="86"/>
      <c r="B12" s="7" t="s">
        <v>490</v>
      </c>
      <c r="C12" s="7" t="s">
        <v>492</v>
      </c>
      <c r="D12" s="7">
        <v>1223</v>
      </c>
      <c r="E12" s="7">
        <v>2024</v>
      </c>
      <c r="F12" s="14">
        <v>236778</v>
      </c>
    </row>
    <row r="13" spans="1:6" ht="35.1" customHeight="1" x14ac:dyDescent="0.25">
      <c r="A13" s="86" t="s">
        <v>3</v>
      </c>
      <c r="B13" s="110"/>
      <c r="C13" s="110"/>
      <c r="D13" s="110"/>
      <c r="E13" s="110"/>
      <c r="F13" s="13">
        <f>SUM(F11:F12)</f>
        <v>431695</v>
      </c>
    </row>
    <row r="14" spans="1:6" ht="35.1" customHeight="1" x14ac:dyDescent="0.25">
      <c r="A14" s="69" t="s">
        <v>142</v>
      </c>
      <c r="B14" s="7" t="s">
        <v>145</v>
      </c>
      <c r="C14" s="7" t="s">
        <v>493</v>
      </c>
      <c r="D14" s="7">
        <v>1213</v>
      </c>
      <c r="E14" s="1">
        <v>2024</v>
      </c>
      <c r="F14" s="14">
        <v>28087</v>
      </c>
    </row>
    <row r="15" spans="1:6" ht="35.1" customHeight="1" x14ac:dyDescent="0.25">
      <c r="A15" s="69"/>
      <c r="B15" s="7" t="s">
        <v>145</v>
      </c>
      <c r="C15" s="7" t="s">
        <v>494</v>
      </c>
      <c r="D15" s="7">
        <v>1223</v>
      </c>
      <c r="E15" s="1">
        <v>2024</v>
      </c>
      <c r="F15" s="14">
        <v>208478</v>
      </c>
    </row>
    <row r="16" spans="1:6" ht="35.1" customHeight="1" x14ac:dyDescent="0.25">
      <c r="A16" s="69" t="s">
        <v>3</v>
      </c>
      <c r="B16" s="70"/>
      <c r="C16" s="70"/>
      <c r="D16" s="70"/>
      <c r="E16" s="70"/>
      <c r="F16" s="13">
        <f>SUM(F14:F15)</f>
        <v>236565</v>
      </c>
    </row>
    <row r="17" spans="1:6" ht="35.1" customHeight="1" x14ac:dyDescent="0.25">
      <c r="A17" s="69" t="s">
        <v>22</v>
      </c>
      <c r="B17" s="8" t="s">
        <v>495</v>
      </c>
      <c r="C17" s="8" t="s">
        <v>496</v>
      </c>
      <c r="D17" s="8">
        <v>1213</v>
      </c>
      <c r="E17" s="8">
        <v>2024</v>
      </c>
      <c r="F17" s="14">
        <v>11636</v>
      </c>
    </row>
    <row r="18" spans="1:6" ht="35.1" customHeight="1" x14ac:dyDescent="0.25">
      <c r="A18" s="69"/>
      <c r="B18" s="8" t="s">
        <v>497</v>
      </c>
      <c r="C18" s="8" t="s">
        <v>498</v>
      </c>
      <c r="D18" s="8">
        <v>1611</v>
      </c>
      <c r="E18" s="8">
        <v>2024</v>
      </c>
      <c r="F18" s="14">
        <v>36686</v>
      </c>
    </row>
    <row r="19" spans="1:6" ht="35.1" customHeight="1" x14ac:dyDescent="0.25">
      <c r="A19" s="69"/>
      <c r="B19" s="8" t="s">
        <v>499</v>
      </c>
      <c r="C19" s="8" t="s">
        <v>500</v>
      </c>
      <c r="D19" s="8">
        <v>1621</v>
      </c>
      <c r="E19" s="8">
        <v>2024</v>
      </c>
      <c r="F19" s="14">
        <v>43220</v>
      </c>
    </row>
    <row r="20" spans="1:6" ht="35.1" customHeight="1" x14ac:dyDescent="0.25">
      <c r="A20" s="69"/>
      <c r="B20" s="8" t="s">
        <v>501</v>
      </c>
      <c r="C20" s="8" t="s">
        <v>502</v>
      </c>
      <c r="D20" s="8">
        <v>1223</v>
      </c>
      <c r="E20" s="8">
        <v>2024</v>
      </c>
      <c r="F20" s="14">
        <v>49297</v>
      </c>
    </row>
    <row r="21" spans="1:6" ht="35.1" customHeight="1" x14ac:dyDescent="0.25">
      <c r="A21" s="69"/>
      <c r="B21" s="8" t="s">
        <v>501</v>
      </c>
      <c r="C21" s="8" t="s">
        <v>503</v>
      </c>
      <c r="D21" s="8">
        <v>1212</v>
      </c>
      <c r="E21" s="8">
        <v>2024</v>
      </c>
      <c r="F21" s="14">
        <v>59036</v>
      </c>
    </row>
    <row r="22" spans="1:6" ht="35.1" customHeight="1" x14ac:dyDescent="0.25">
      <c r="A22" s="69"/>
      <c r="B22" s="8" t="s">
        <v>505</v>
      </c>
      <c r="C22" s="8" t="s">
        <v>504</v>
      </c>
      <c r="D22" s="8">
        <v>1212</v>
      </c>
      <c r="E22" s="8">
        <v>2024</v>
      </c>
      <c r="F22" s="14">
        <v>65563</v>
      </c>
    </row>
    <row r="23" spans="1:6" ht="35.1" customHeight="1" x14ac:dyDescent="0.25">
      <c r="A23" s="69"/>
      <c r="B23" s="8" t="s">
        <v>499</v>
      </c>
      <c r="C23" s="8" t="s">
        <v>506</v>
      </c>
      <c r="D23" s="8">
        <v>1621</v>
      </c>
      <c r="E23" s="8">
        <v>2023</v>
      </c>
      <c r="F23" s="14">
        <v>66040</v>
      </c>
    </row>
    <row r="24" spans="1:6" ht="35.1" customHeight="1" x14ac:dyDescent="0.25">
      <c r="A24" s="69"/>
      <c r="B24" s="8" t="s">
        <v>507</v>
      </c>
      <c r="C24" s="8" t="s">
        <v>508</v>
      </c>
      <c r="D24" s="8">
        <v>1621</v>
      </c>
      <c r="E24" s="8">
        <v>2023</v>
      </c>
      <c r="F24" s="14">
        <v>73480</v>
      </c>
    </row>
    <row r="25" spans="1:6" ht="35.1" customHeight="1" x14ac:dyDescent="0.25">
      <c r="A25" s="69"/>
      <c r="B25" s="8" t="s">
        <v>509</v>
      </c>
      <c r="C25" s="8" t="s">
        <v>510</v>
      </c>
      <c r="D25" s="8">
        <v>1212</v>
      </c>
      <c r="E25" s="8">
        <v>2024</v>
      </c>
      <c r="F25" s="14">
        <v>78633</v>
      </c>
    </row>
    <row r="26" spans="1:6" ht="35.1" customHeight="1" x14ac:dyDescent="0.25">
      <c r="A26" s="69"/>
      <c r="B26" s="8" t="s">
        <v>509</v>
      </c>
      <c r="C26" s="8" t="s">
        <v>511</v>
      </c>
      <c r="D26" s="8">
        <v>1211</v>
      </c>
      <c r="E26" s="8">
        <v>2024</v>
      </c>
      <c r="F26" s="14">
        <v>85184</v>
      </c>
    </row>
    <row r="27" spans="1:6" ht="35.1" customHeight="1" x14ac:dyDescent="0.25">
      <c r="A27" s="69"/>
      <c r="B27" s="8" t="s">
        <v>512</v>
      </c>
      <c r="C27" s="8" t="s">
        <v>513</v>
      </c>
      <c r="D27" s="8">
        <v>1621</v>
      </c>
      <c r="E27" s="8">
        <v>2023</v>
      </c>
      <c r="F27" s="14">
        <v>92817</v>
      </c>
    </row>
    <row r="28" spans="1:6" ht="35.1" customHeight="1" x14ac:dyDescent="0.25">
      <c r="A28" s="69"/>
      <c r="B28" s="8" t="s">
        <v>501</v>
      </c>
      <c r="C28" s="8" t="s">
        <v>514</v>
      </c>
      <c r="D28" s="8">
        <v>1223</v>
      </c>
      <c r="E28" s="8">
        <v>2023</v>
      </c>
      <c r="F28" s="14">
        <v>100120</v>
      </c>
    </row>
    <row r="29" spans="1:6" ht="35.1" customHeight="1" x14ac:dyDescent="0.25">
      <c r="A29" s="69"/>
      <c r="B29" s="8" t="s">
        <v>505</v>
      </c>
      <c r="C29" s="8" t="s">
        <v>515</v>
      </c>
      <c r="D29" s="8">
        <v>1621</v>
      </c>
      <c r="E29" s="8">
        <v>2023</v>
      </c>
      <c r="F29" s="14">
        <v>101795</v>
      </c>
    </row>
    <row r="30" spans="1:6" ht="35.1" customHeight="1" x14ac:dyDescent="0.25">
      <c r="A30" s="69"/>
      <c r="B30" s="8" t="s">
        <v>516</v>
      </c>
      <c r="C30" s="8" t="s">
        <v>517</v>
      </c>
      <c r="D30" s="8">
        <v>1213</v>
      </c>
      <c r="E30" s="8">
        <v>2023</v>
      </c>
      <c r="F30" s="14">
        <v>108000</v>
      </c>
    </row>
    <row r="31" spans="1:6" ht="35.1" customHeight="1" x14ac:dyDescent="0.25">
      <c r="A31" s="69"/>
      <c r="B31" s="8" t="s">
        <v>505</v>
      </c>
      <c r="C31" s="8" t="s">
        <v>518</v>
      </c>
      <c r="D31" s="8">
        <v>1211</v>
      </c>
      <c r="E31" s="8">
        <v>2024</v>
      </c>
      <c r="F31" s="14">
        <v>116160</v>
      </c>
    </row>
    <row r="32" spans="1:6" ht="35.1" customHeight="1" x14ac:dyDescent="0.25">
      <c r="A32" s="69"/>
      <c r="B32" s="8" t="s">
        <v>505</v>
      </c>
      <c r="C32" s="8" t="s">
        <v>519</v>
      </c>
      <c r="D32" s="8">
        <v>1621</v>
      </c>
      <c r="E32" s="8">
        <v>2024</v>
      </c>
      <c r="F32" s="14">
        <v>118328</v>
      </c>
    </row>
    <row r="33" spans="1:6" ht="35.1" customHeight="1" x14ac:dyDescent="0.25">
      <c r="A33" s="69"/>
      <c r="B33" s="7" t="s">
        <v>505</v>
      </c>
      <c r="C33" s="7" t="s">
        <v>519</v>
      </c>
      <c r="D33" s="7">
        <v>1221</v>
      </c>
      <c r="E33" s="1">
        <v>2024</v>
      </c>
      <c r="F33" s="14">
        <v>136428</v>
      </c>
    </row>
    <row r="34" spans="1:6" ht="35.1" customHeight="1" x14ac:dyDescent="0.25">
      <c r="A34" s="69"/>
      <c r="B34" s="7" t="s">
        <v>505</v>
      </c>
      <c r="C34" s="7" t="s">
        <v>520</v>
      </c>
      <c r="D34" s="7">
        <v>1223</v>
      </c>
      <c r="E34" s="1">
        <v>2024</v>
      </c>
      <c r="F34" s="14">
        <v>183981</v>
      </c>
    </row>
    <row r="35" spans="1:6" ht="35.1" customHeight="1" x14ac:dyDescent="0.25">
      <c r="A35" s="69"/>
      <c r="B35" s="7" t="s">
        <v>507</v>
      </c>
      <c r="C35" s="7" t="s">
        <v>521</v>
      </c>
      <c r="D35" s="7">
        <v>1621</v>
      </c>
      <c r="E35" s="1">
        <v>2024</v>
      </c>
      <c r="F35" s="14">
        <v>186818</v>
      </c>
    </row>
    <row r="36" spans="1:6" ht="35.1" customHeight="1" x14ac:dyDescent="0.25">
      <c r="A36" s="69"/>
      <c r="B36" s="7" t="s">
        <v>509</v>
      </c>
      <c r="C36" s="7" t="s">
        <v>522</v>
      </c>
      <c r="D36" s="7">
        <v>1221</v>
      </c>
      <c r="E36" s="1">
        <v>2024</v>
      </c>
      <c r="F36" s="14">
        <v>210969</v>
      </c>
    </row>
    <row r="37" spans="1:6" ht="35.1" customHeight="1" x14ac:dyDescent="0.25">
      <c r="A37" s="69"/>
      <c r="B37" s="7" t="s">
        <v>523</v>
      </c>
      <c r="C37" s="7" t="s">
        <v>524</v>
      </c>
      <c r="D37" s="7">
        <v>1223</v>
      </c>
      <c r="E37" s="1">
        <v>2024</v>
      </c>
      <c r="F37" s="14">
        <v>230223</v>
      </c>
    </row>
    <row r="38" spans="1:6" ht="35.1" customHeight="1" x14ac:dyDescent="0.25">
      <c r="A38" s="69"/>
      <c r="B38" s="7" t="s">
        <v>505</v>
      </c>
      <c r="C38" s="7" t="s">
        <v>525</v>
      </c>
      <c r="D38" s="7">
        <v>1213</v>
      </c>
      <c r="E38" s="1">
        <v>2024</v>
      </c>
      <c r="F38" s="14">
        <v>232928</v>
      </c>
    </row>
    <row r="39" spans="1:6" ht="35.1" customHeight="1" x14ac:dyDescent="0.25">
      <c r="A39" s="69" t="s">
        <v>3</v>
      </c>
      <c r="B39" s="70"/>
      <c r="C39" s="70"/>
      <c r="D39" s="70"/>
      <c r="E39" s="70"/>
      <c r="F39" s="13">
        <f>SUM(F17:F38)</f>
        <v>2387342</v>
      </c>
    </row>
    <row r="40" spans="1:6" ht="35.1" customHeight="1" x14ac:dyDescent="0.25">
      <c r="A40" s="69" t="s">
        <v>8</v>
      </c>
      <c r="B40" s="8" t="s">
        <v>48</v>
      </c>
      <c r="C40" s="8" t="s">
        <v>526</v>
      </c>
      <c r="D40" s="8">
        <v>1621</v>
      </c>
      <c r="E40" s="8">
        <v>2024</v>
      </c>
      <c r="F40" s="14">
        <v>83557</v>
      </c>
    </row>
    <row r="41" spans="1:6" ht="35.1" customHeight="1" x14ac:dyDescent="0.25">
      <c r="A41" s="69"/>
      <c r="B41" s="8" t="s">
        <v>82</v>
      </c>
      <c r="C41" s="8" t="s">
        <v>527</v>
      </c>
      <c r="D41" s="8">
        <v>1621</v>
      </c>
      <c r="E41" s="8">
        <v>2024</v>
      </c>
      <c r="F41" s="14">
        <v>84942</v>
      </c>
    </row>
    <row r="42" spans="1:6" ht="35.1" customHeight="1" x14ac:dyDescent="0.25">
      <c r="A42" s="69"/>
      <c r="B42" s="8" t="s">
        <v>528</v>
      </c>
      <c r="C42" s="8" t="s">
        <v>529</v>
      </c>
      <c r="D42" s="8">
        <v>1621</v>
      </c>
      <c r="E42" s="8">
        <v>2024</v>
      </c>
      <c r="F42" s="14">
        <v>95283</v>
      </c>
    </row>
    <row r="43" spans="1:6" ht="35.1" customHeight="1" x14ac:dyDescent="0.25">
      <c r="A43" s="69"/>
      <c r="B43" s="8" t="s">
        <v>23</v>
      </c>
      <c r="C43" s="8" t="s">
        <v>530</v>
      </c>
      <c r="D43" s="8">
        <v>1621</v>
      </c>
      <c r="E43" s="8">
        <v>2023</v>
      </c>
      <c r="F43" s="14">
        <v>113054</v>
      </c>
    </row>
    <row r="44" spans="1:6" ht="35.25" customHeight="1" x14ac:dyDescent="0.25">
      <c r="A44" s="69"/>
      <c r="B44" s="8" t="s">
        <v>528</v>
      </c>
      <c r="C44" s="8" t="s">
        <v>531</v>
      </c>
      <c r="D44" s="8">
        <v>1621</v>
      </c>
      <c r="E44" s="8">
        <v>2023</v>
      </c>
      <c r="F44" s="14">
        <v>223060</v>
      </c>
    </row>
    <row r="45" spans="1:6" ht="38.25" customHeight="1" x14ac:dyDescent="0.25">
      <c r="A45" s="69" t="s">
        <v>3</v>
      </c>
      <c r="B45" s="70"/>
      <c r="C45" s="70"/>
      <c r="D45" s="70"/>
      <c r="E45" s="70"/>
      <c r="F45" s="13">
        <f>F40+F41+F42+F43+F44</f>
        <v>599896</v>
      </c>
    </row>
    <row r="46" spans="1:6" ht="38.25" customHeight="1" x14ac:dyDescent="0.25">
      <c r="A46" s="66" t="s">
        <v>17</v>
      </c>
      <c r="B46" s="8" t="s">
        <v>715</v>
      </c>
      <c r="C46" s="8" t="s">
        <v>716</v>
      </c>
      <c r="D46" s="8">
        <v>1223</v>
      </c>
      <c r="E46" s="8">
        <v>2023</v>
      </c>
      <c r="F46" s="14">
        <v>14167000</v>
      </c>
    </row>
    <row r="47" spans="1:6" ht="38.25" customHeight="1" x14ac:dyDescent="0.25">
      <c r="A47" s="67"/>
      <c r="B47" s="8" t="s">
        <v>715</v>
      </c>
      <c r="C47" s="8" t="s">
        <v>717</v>
      </c>
      <c r="D47" s="8">
        <v>1621</v>
      </c>
      <c r="E47" s="8">
        <v>2023</v>
      </c>
      <c r="F47" s="14">
        <v>832564</v>
      </c>
    </row>
    <row r="48" spans="1:6" ht="35.1" customHeight="1" x14ac:dyDescent="0.25">
      <c r="A48" s="68"/>
      <c r="B48" s="7" t="s">
        <v>52</v>
      </c>
      <c r="C48" s="7" t="s">
        <v>532</v>
      </c>
      <c r="D48" s="7">
        <v>1621</v>
      </c>
      <c r="E48" s="1">
        <v>2024</v>
      </c>
      <c r="F48" s="14">
        <v>86965</v>
      </c>
    </row>
    <row r="49" spans="1:6" ht="35.1" customHeight="1" x14ac:dyDescent="0.25">
      <c r="A49" s="69" t="s">
        <v>3</v>
      </c>
      <c r="B49" s="70"/>
      <c r="C49" s="70"/>
      <c r="D49" s="70"/>
      <c r="E49" s="70"/>
      <c r="F49" s="13">
        <f>F46+F47+F48</f>
        <v>15086529</v>
      </c>
    </row>
    <row r="50" spans="1:6" ht="35.1" customHeight="1" x14ac:dyDescent="0.25">
      <c r="A50" s="69" t="s">
        <v>24</v>
      </c>
      <c r="B50" s="8" t="s">
        <v>172</v>
      </c>
      <c r="C50" s="8" t="s">
        <v>533</v>
      </c>
      <c r="D50" s="8">
        <v>1223</v>
      </c>
      <c r="E50" s="8">
        <v>2024</v>
      </c>
      <c r="F50" s="14">
        <v>81166</v>
      </c>
    </row>
    <row r="51" spans="1:6" ht="35.1" customHeight="1" x14ac:dyDescent="0.25">
      <c r="A51" s="69"/>
      <c r="B51" s="7" t="s">
        <v>172</v>
      </c>
      <c r="C51" s="7" t="s">
        <v>534</v>
      </c>
      <c r="D51" s="7">
        <v>1222</v>
      </c>
      <c r="E51" s="1">
        <v>2024</v>
      </c>
      <c r="F51" s="15">
        <v>203583</v>
      </c>
    </row>
    <row r="52" spans="1:6" ht="35.1" customHeight="1" x14ac:dyDescent="0.25">
      <c r="A52" s="69" t="s">
        <v>3</v>
      </c>
      <c r="B52" s="70"/>
      <c r="C52" s="70"/>
      <c r="D52" s="70"/>
      <c r="E52" s="70"/>
      <c r="F52" s="16">
        <f>SUM(F50:F51)</f>
        <v>284749</v>
      </c>
    </row>
    <row r="53" spans="1:6" ht="35.1" customHeight="1" x14ac:dyDescent="0.25">
      <c r="A53" s="69" t="s">
        <v>174</v>
      </c>
      <c r="B53" s="8" t="s">
        <v>175</v>
      </c>
      <c r="C53" s="8" t="s">
        <v>535</v>
      </c>
      <c r="D53" s="8">
        <v>1621</v>
      </c>
      <c r="E53" s="8">
        <v>2024</v>
      </c>
      <c r="F53" s="15">
        <v>15667</v>
      </c>
    </row>
    <row r="54" spans="1:6" ht="35.1" customHeight="1" x14ac:dyDescent="0.25">
      <c r="A54" s="69"/>
      <c r="B54" s="8" t="s">
        <v>536</v>
      </c>
      <c r="C54" s="8" t="s">
        <v>537</v>
      </c>
      <c r="D54" s="8">
        <v>1621</v>
      </c>
      <c r="E54" s="8">
        <v>2024</v>
      </c>
      <c r="F54" s="15">
        <v>24954</v>
      </c>
    </row>
    <row r="55" spans="1:6" ht="35.1" customHeight="1" x14ac:dyDescent="0.25">
      <c r="A55" s="69"/>
      <c r="B55" s="31" t="s">
        <v>538</v>
      </c>
      <c r="C55" s="31" t="s">
        <v>539</v>
      </c>
      <c r="D55" s="31">
        <v>1621</v>
      </c>
      <c r="E55" s="31">
        <v>2024</v>
      </c>
      <c r="F55" s="125">
        <v>25195</v>
      </c>
    </row>
    <row r="56" spans="1:6" ht="35.1" customHeight="1" x14ac:dyDescent="0.25">
      <c r="A56" s="69" t="s">
        <v>3</v>
      </c>
      <c r="B56" s="70"/>
      <c r="C56" s="70"/>
      <c r="D56" s="70"/>
      <c r="E56" s="70"/>
      <c r="F56" s="126">
        <f>SUM(F53:F55)</f>
        <v>65816</v>
      </c>
    </row>
    <row r="57" spans="1:6" ht="35.1" customHeight="1" x14ac:dyDescent="0.25">
      <c r="A57" s="59" t="s">
        <v>178</v>
      </c>
      <c r="B57" s="8" t="s">
        <v>179</v>
      </c>
      <c r="C57" s="8" t="s">
        <v>540</v>
      </c>
      <c r="D57" s="8">
        <v>1213</v>
      </c>
      <c r="E57" s="8">
        <v>2024</v>
      </c>
      <c r="F57" s="125">
        <v>221262</v>
      </c>
    </row>
    <row r="58" spans="1:6" ht="35.1" customHeight="1" x14ac:dyDescent="0.25">
      <c r="A58" s="59"/>
      <c r="B58" s="60"/>
      <c r="C58" s="60"/>
      <c r="D58" s="60"/>
      <c r="E58" s="60"/>
      <c r="F58" s="126">
        <f>SUM(F57)</f>
        <v>221262</v>
      </c>
    </row>
    <row r="59" spans="1:6" ht="35.1" customHeight="1" x14ac:dyDescent="0.25">
      <c r="A59" s="69" t="s">
        <v>25</v>
      </c>
      <c r="B59" s="8" t="s">
        <v>190</v>
      </c>
      <c r="C59" s="8" t="s">
        <v>541</v>
      </c>
      <c r="D59" s="8">
        <v>1212</v>
      </c>
      <c r="E59" s="8">
        <v>2023</v>
      </c>
      <c r="F59" s="125">
        <v>104963</v>
      </c>
    </row>
    <row r="60" spans="1:6" ht="35.1" customHeight="1" x14ac:dyDescent="0.25">
      <c r="A60" s="69"/>
      <c r="B60" s="8" t="s">
        <v>202</v>
      </c>
      <c r="C60" s="8" t="s">
        <v>542</v>
      </c>
      <c r="D60" s="8">
        <v>1611</v>
      </c>
      <c r="E60" s="8">
        <v>2023</v>
      </c>
      <c r="F60" s="125">
        <v>200000</v>
      </c>
    </row>
    <row r="61" spans="1:6" ht="35.1" customHeight="1" x14ac:dyDescent="0.25">
      <c r="A61" s="69" t="s">
        <v>3</v>
      </c>
      <c r="B61" s="70"/>
      <c r="C61" s="70"/>
      <c r="D61" s="70"/>
      <c r="E61" s="70"/>
      <c r="F61" s="126">
        <f>SUM(F59:F60)</f>
        <v>304963</v>
      </c>
    </row>
    <row r="62" spans="1:6" ht="35.1" customHeight="1" x14ac:dyDescent="0.25">
      <c r="A62" s="69" t="s">
        <v>543</v>
      </c>
      <c r="B62" s="8" t="s">
        <v>544</v>
      </c>
      <c r="C62" s="8" t="s">
        <v>545</v>
      </c>
      <c r="D62" s="8">
        <v>1621</v>
      </c>
      <c r="E62" s="8">
        <v>2023</v>
      </c>
      <c r="F62" s="125">
        <v>27240</v>
      </c>
    </row>
    <row r="63" spans="1:6" ht="35.1" customHeight="1" x14ac:dyDescent="0.25">
      <c r="A63" s="69"/>
      <c r="B63" s="8" t="s">
        <v>546</v>
      </c>
      <c r="C63" s="8" t="s">
        <v>547</v>
      </c>
      <c r="D63" s="8">
        <v>1221</v>
      </c>
      <c r="E63" s="8">
        <v>2023</v>
      </c>
      <c r="F63" s="125">
        <v>56000</v>
      </c>
    </row>
    <row r="64" spans="1:6" ht="35.1" customHeight="1" x14ac:dyDescent="0.25">
      <c r="A64" s="69"/>
      <c r="B64" s="8" t="s">
        <v>544</v>
      </c>
      <c r="C64" s="8" t="s">
        <v>548</v>
      </c>
      <c r="D64" s="8">
        <v>1221</v>
      </c>
      <c r="E64" s="8">
        <v>2023</v>
      </c>
      <c r="F64" s="125">
        <v>82000</v>
      </c>
    </row>
    <row r="65" spans="1:6" ht="35.1" customHeight="1" x14ac:dyDescent="0.25">
      <c r="A65" s="69"/>
      <c r="B65" s="8" t="s">
        <v>544</v>
      </c>
      <c r="C65" s="8" t="s">
        <v>549</v>
      </c>
      <c r="D65" s="8">
        <v>1222</v>
      </c>
      <c r="E65" s="8">
        <v>2023</v>
      </c>
      <c r="F65" s="125">
        <v>207041</v>
      </c>
    </row>
    <row r="66" spans="1:6" ht="35.1" customHeight="1" x14ac:dyDescent="0.25">
      <c r="A66" s="69" t="s">
        <v>3</v>
      </c>
      <c r="B66" s="70"/>
      <c r="C66" s="70"/>
      <c r="D66" s="70"/>
      <c r="E66" s="70"/>
      <c r="F66" s="126">
        <f>SUM(F62:F65)</f>
        <v>372281</v>
      </c>
    </row>
    <row r="67" spans="1:6" ht="35.1" customHeight="1" x14ac:dyDescent="0.25">
      <c r="A67" s="69" t="s">
        <v>66</v>
      </c>
      <c r="B67" s="8" t="s">
        <v>550</v>
      </c>
      <c r="C67" s="8" t="s">
        <v>551</v>
      </c>
      <c r="D67" s="8">
        <v>1621</v>
      </c>
      <c r="E67" s="8">
        <v>2024</v>
      </c>
      <c r="F67" s="125">
        <v>100019</v>
      </c>
    </row>
    <row r="68" spans="1:6" ht="35.1" customHeight="1" x14ac:dyDescent="0.25">
      <c r="A68" s="69"/>
      <c r="B68" s="8" t="s">
        <v>552</v>
      </c>
      <c r="C68" s="8" t="s">
        <v>553</v>
      </c>
      <c r="D68" s="8">
        <v>1621</v>
      </c>
      <c r="E68" s="8">
        <v>2024</v>
      </c>
      <c r="F68" s="125">
        <v>228120</v>
      </c>
    </row>
    <row r="69" spans="1:6" ht="35.1" customHeight="1" x14ac:dyDescent="0.25">
      <c r="A69" s="69" t="s">
        <v>3</v>
      </c>
      <c r="B69" s="70"/>
      <c r="C69" s="70"/>
      <c r="D69" s="70"/>
      <c r="E69" s="70"/>
      <c r="F69" s="126">
        <f>SUM(F67:F68)</f>
        <v>328139</v>
      </c>
    </row>
    <row r="70" spans="1:6" ht="35.1" customHeight="1" x14ac:dyDescent="0.25">
      <c r="A70" s="59" t="s">
        <v>27</v>
      </c>
      <c r="B70" s="8" t="s">
        <v>232</v>
      </c>
      <c r="C70" s="8" t="s">
        <v>554</v>
      </c>
      <c r="D70" s="8">
        <v>1213</v>
      </c>
      <c r="E70" s="8">
        <v>2024</v>
      </c>
      <c r="F70" s="125">
        <v>108550</v>
      </c>
    </row>
    <row r="71" spans="1:6" ht="35.1" customHeight="1" x14ac:dyDescent="0.25">
      <c r="A71" s="69" t="s">
        <v>3</v>
      </c>
      <c r="B71" s="70"/>
      <c r="C71" s="70"/>
      <c r="D71" s="70"/>
      <c r="E71" s="70"/>
      <c r="F71" s="126">
        <f>SUM(F70)</f>
        <v>108550</v>
      </c>
    </row>
    <row r="72" spans="1:6" ht="35.1" customHeight="1" x14ac:dyDescent="0.25">
      <c r="A72" s="69" t="s">
        <v>29</v>
      </c>
      <c r="B72" s="8" t="s">
        <v>248</v>
      </c>
      <c r="C72" s="8" t="s">
        <v>555</v>
      </c>
      <c r="D72" s="8">
        <v>1223</v>
      </c>
      <c r="E72" s="8">
        <v>2024</v>
      </c>
      <c r="F72" s="125">
        <v>169975</v>
      </c>
    </row>
    <row r="73" spans="1:6" ht="35.1" customHeight="1" x14ac:dyDescent="0.25">
      <c r="A73" s="69"/>
      <c r="B73" s="8" t="s">
        <v>246</v>
      </c>
      <c r="C73" s="8" t="s">
        <v>556</v>
      </c>
      <c r="D73" s="8">
        <v>1212</v>
      </c>
      <c r="E73" s="8">
        <v>2023</v>
      </c>
      <c r="F73" s="125">
        <v>193500</v>
      </c>
    </row>
    <row r="74" spans="1:6" ht="35.1" customHeight="1" x14ac:dyDescent="0.25">
      <c r="A74" s="69"/>
      <c r="B74" s="8" t="s">
        <v>237</v>
      </c>
      <c r="C74" s="8" t="s">
        <v>557</v>
      </c>
      <c r="D74" s="8">
        <v>1222</v>
      </c>
      <c r="E74" s="8">
        <v>2024</v>
      </c>
      <c r="F74" s="125">
        <v>201007</v>
      </c>
    </row>
    <row r="75" spans="1:6" ht="35.1" customHeight="1" x14ac:dyDescent="0.25">
      <c r="A75" s="69" t="s">
        <v>3</v>
      </c>
      <c r="B75" s="70"/>
      <c r="C75" s="70"/>
      <c r="D75" s="70"/>
      <c r="E75" s="70"/>
      <c r="F75" s="126">
        <f>SUM(F72:F74)</f>
        <v>564482</v>
      </c>
    </row>
    <row r="76" spans="1:6" ht="35.1" customHeight="1" x14ac:dyDescent="0.25">
      <c r="A76" s="69" t="s">
        <v>30</v>
      </c>
      <c r="B76" s="7" t="s">
        <v>261</v>
      </c>
      <c r="C76" s="7" t="s">
        <v>600</v>
      </c>
      <c r="D76" s="7">
        <v>1621</v>
      </c>
      <c r="E76" s="7">
        <v>2024</v>
      </c>
      <c r="F76" s="45">
        <v>10640</v>
      </c>
    </row>
    <row r="77" spans="1:6" ht="35.1" customHeight="1" x14ac:dyDescent="0.25">
      <c r="A77" s="69"/>
      <c r="B77" s="7" t="s">
        <v>116</v>
      </c>
      <c r="C77" s="7" t="s">
        <v>601</v>
      </c>
      <c r="D77" s="7">
        <v>1621</v>
      </c>
      <c r="E77" s="7">
        <v>2024</v>
      </c>
      <c r="F77" s="45">
        <v>14192</v>
      </c>
    </row>
    <row r="78" spans="1:6" ht="35.1" customHeight="1" x14ac:dyDescent="0.25">
      <c r="A78" s="69"/>
      <c r="B78" s="7" t="s">
        <v>270</v>
      </c>
      <c r="C78" s="7" t="s">
        <v>602</v>
      </c>
      <c r="D78" s="7">
        <v>1621</v>
      </c>
      <c r="E78" s="7">
        <v>2024</v>
      </c>
      <c r="F78" s="45">
        <v>61168</v>
      </c>
    </row>
    <row r="79" spans="1:6" ht="35.1" customHeight="1" x14ac:dyDescent="0.25">
      <c r="A79" s="69"/>
      <c r="B79" s="7" t="s">
        <v>265</v>
      </c>
      <c r="C79" s="7" t="s">
        <v>603</v>
      </c>
      <c r="D79" s="7">
        <v>1611</v>
      </c>
      <c r="E79" s="7">
        <v>2023</v>
      </c>
      <c r="F79" s="45">
        <v>68460</v>
      </c>
    </row>
    <row r="80" spans="1:6" ht="35.1" customHeight="1" x14ac:dyDescent="0.25">
      <c r="A80" s="69"/>
      <c r="B80" s="7" t="s">
        <v>265</v>
      </c>
      <c r="C80" s="7" t="s">
        <v>604</v>
      </c>
      <c r="D80" s="7">
        <v>1223</v>
      </c>
      <c r="E80" s="7">
        <v>2024</v>
      </c>
      <c r="F80" s="45">
        <v>113910</v>
      </c>
    </row>
    <row r="81" spans="1:6" ht="35.1" customHeight="1" x14ac:dyDescent="0.25">
      <c r="A81" s="69"/>
      <c r="B81" s="7" t="s">
        <v>265</v>
      </c>
      <c r="C81" s="7" t="s">
        <v>605</v>
      </c>
      <c r="D81" s="7">
        <v>1213</v>
      </c>
      <c r="E81" s="7">
        <v>2024</v>
      </c>
      <c r="F81" s="45">
        <v>121496</v>
      </c>
    </row>
    <row r="82" spans="1:6" ht="35.1" customHeight="1" x14ac:dyDescent="0.25">
      <c r="A82" s="69"/>
      <c r="B82" s="7" t="s">
        <v>265</v>
      </c>
      <c r="C82" s="7" t="s">
        <v>606</v>
      </c>
      <c r="D82" s="7">
        <v>1621</v>
      </c>
      <c r="E82" s="7">
        <v>2023</v>
      </c>
      <c r="F82" s="45">
        <v>129420</v>
      </c>
    </row>
    <row r="83" spans="1:6" ht="35.1" customHeight="1" x14ac:dyDescent="0.25">
      <c r="A83" s="69"/>
      <c r="B83" s="7" t="s">
        <v>256</v>
      </c>
      <c r="C83" s="7" t="s">
        <v>607</v>
      </c>
      <c r="D83" s="7">
        <v>1213</v>
      </c>
      <c r="E83" s="7">
        <v>2024</v>
      </c>
      <c r="F83" s="45">
        <v>140763</v>
      </c>
    </row>
    <row r="84" spans="1:6" ht="35.1" customHeight="1" x14ac:dyDescent="0.25">
      <c r="A84" s="69"/>
      <c r="B84" s="7" t="s">
        <v>261</v>
      </c>
      <c r="C84" s="7" t="s">
        <v>608</v>
      </c>
      <c r="D84" s="7">
        <v>1611</v>
      </c>
      <c r="E84" s="7">
        <v>2024</v>
      </c>
      <c r="F84" s="45">
        <v>144978</v>
      </c>
    </row>
    <row r="85" spans="1:6" ht="35.1" customHeight="1" x14ac:dyDescent="0.25">
      <c r="A85" s="69"/>
      <c r="B85" s="7" t="s">
        <v>34</v>
      </c>
      <c r="C85" s="7" t="s">
        <v>609</v>
      </c>
      <c r="D85" s="7">
        <v>1621</v>
      </c>
      <c r="E85" s="7">
        <v>2024</v>
      </c>
      <c r="F85" s="45">
        <v>174369</v>
      </c>
    </row>
    <row r="86" spans="1:6" ht="35.1" customHeight="1" x14ac:dyDescent="0.25">
      <c r="A86" s="69"/>
      <c r="B86" s="7" t="s">
        <v>34</v>
      </c>
      <c r="C86" s="7" t="s">
        <v>610</v>
      </c>
      <c r="D86" s="7">
        <v>1611</v>
      </c>
      <c r="E86" s="7">
        <v>2024</v>
      </c>
      <c r="F86" s="45">
        <v>178285</v>
      </c>
    </row>
    <row r="87" spans="1:6" ht="35.1" customHeight="1" x14ac:dyDescent="0.25">
      <c r="A87" s="69"/>
      <c r="B87" s="7" t="s">
        <v>31</v>
      </c>
      <c r="C87" s="7" t="s">
        <v>611</v>
      </c>
      <c r="D87" s="7">
        <v>1223</v>
      </c>
      <c r="E87" s="7">
        <v>2024</v>
      </c>
      <c r="F87" s="45">
        <v>189424</v>
      </c>
    </row>
    <row r="88" spans="1:6" ht="35.1" customHeight="1" x14ac:dyDescent="0.25">
      <c r="A88" s="69"/>
      <c r="B88" s="7" t="s">
        <v>265</v>
      </c>
      <c r="C88" s="7" t="s">
        <v>612</v>
      </c>
      <c r="D88" s="7">
        <v>1212</v>
      </c>
      <c r="E88" s="7">
        <v>2023</v>
      </c>
      <c r="F88" s="45">
        <v>190740</v>
      </c>
    </row>
    <row r="89" spans="1:6" ht="35.1" customHeight="1" x14ac:dyDescent="0.25">
      <c r="A89" s="69"/>
      <c r="B89" s="7" t="s">
        <v>31</v>
      </c>
      <c r="C89" s="7" t="s">
        <v>613</v>
      </c>
      <c r="D89" s="7">
        <v>1621</v>
      </c>
      <c r="E89" s="7">
        <v>2024</v>
      </c>
      <c r="F89" s="45">
        <v>203596</v>
      </c>
    </row>
    <row r="90" spans="1:6" ht="35.1" customHeight="1" x14ac:dyDescent="0.25">
      <c r="A90" s="69"/>
      <c r="B90" s="7" t="s">
        <v>256</v>
      </c>
      <c r="C90" s="7" t="s">
        <v>614</v>
      </c>
      <c r="D90" s="7">
        <v>1621</v>
      </c>
      <c r="E90" s="7">
        <v>2024</v>
      </c>
      <c r="F90" s="45">
        <v>208831</v>
      </c>
    </row>
    <row r="91" spans="1:6" ht="35.1" customHeight="1" x14ac:dyDescent="0.25">
      <c r="A91" s="69"/>
      <c r="B91" s="7" t="s">
        <v>261</v>
      </c>
      <c r="C91" s="7" t="s">
        <v>615</v>
      </c>
      <c r="D91" s="7">
        <v>1213</v>
      </c>
      <c r="E91" s="7">
        <v>2024</v>
      </c>
      <c r="F91" s="45">
        <v>219266</v>
      </c>
    </row>
    <row r="92" spans="1:6" ht="35.1" customHeight="1" x14ac:dyDescent="0.25">
      <c r="A92" s="69"/>
      <c r="B92" s="7" t="s">
        <v>270</v>
      </c>
      <c r="C92" s="7" t="s">
        <v>616</v>
      </c>
      <c r="D92" s="7">
        <v>1213</v>
      </c>
      <c r="E92" s="7">
        <v>2024</v>
      </c>
      <c r="F92" s="45">
        <v>236069</v>
      </c>
    </row>
    <row r="93" spans="1:6" ht="35.1" customHeight="1" x14ac:dyDescent="0.25">
      <c r="A93" s="69" t="s">
        <v>3</v>
      </c>
      <c r="B93" s="70"/>
      <c r="C93" s="70"/>
      <c r="D93" s="70"/>
      <c r="E93" s="70"/>
      <c r="F93" s="126">
        <f>SUM(F76:F92)</f>
        <v>2405607</v>
      </c>
    </row>
    <row r="94" spans="1:6" ht="35.1" customHeight="1" x14ac:dyDescent="0.25">
      <c r="A94" s="69" t="s">
        <v>35</v>
      </c>
      <c r="B94" s="7" t="s">
        <v>67</v>
      </c>
      <c r="C94" s="7" t="s">
        <v>617</v>
      </c>
      <c r="D94" s="7">
        <v>1621</v>
      </c>
      <c r="E94" s="7">
        <v>2024</v>
      </c>
      <c r="F94" s="45">
        <v>35889</v>
      </c>
    </row>
    <row r="95" spans="1:6" ht="35.1" customHeight="1" x14ac:dyDescent="0.25">
      <c r="A95" s="69"/>
      <c r="B95" s="7" t="s">
        <v>618</v>
      </c>
      <c r="C95" s="7" t="s">
        <v>619</v>
      </c>
      <c r="D95" s="7">
        <v>1621</v>
      </c>
      <c r="E95" s="7">
        <v>2024</v>
      </c>
      <c r="F95" s="45">
        <v>54697</v>
      </c>
    </row>
    <row r="96" spans="1:6" ht="35.1" customHeight="1" x14ac:dyDescent="0.25">
      <c r="A96" s="69" t="s">
        <v>3</v>
      </c>
      <c r="B96" s="70"/>
      <c r="C96" s="70"/>
      <c r="D96" s="70"/>
      <c r="E96" s="70"/>
      <c r="F96" s="126">
        <f>SUM(F94:F95)</f>
        <v>90586</v>
      </c>
    </row>
    <row r="97" spans="1:6" ht="35.1" customHeight="1" x14ac:dyDescent="0.25">
      <c r="A97" s="69" t="s">
        <v>9</v>
      </c>
      <c r="B97" s="7" t="s">
        <v>620</v>
      </c>
      <c r="C97" s="7" t="s">
        <v>621</v>
      </c>
      <c r="D97" s="7">
        <v>1221</v>
      </c>
      <c r="E97" s="7">
        <v>2023</v>
      </c>
      <c r="F97" s="45">
        <v>55521</v>
      </c>
    </row>
    <row r="98" spans="1:6" ht="35.1" customHeight="1" x14ac:dyDescent="0.25">
      <c r="A98" s="69"/>
      <c r="B98" s="7" t="s">
        <v>19</v>
      </c>
      <c r="C98" s="7" t="s">
        <v>622</v>
      </c>
      <c r="D98" s="7">
        <v>1221</v>
      </c>
      <c r="E98" s="7">
        <v>2023</v>
      </c>
      <c r="F98" s="45">
        <v>78860</v>
      </c>
    </row>
    <row r="99" spans="1:6" ht="35.1" customHeight="1" x14ac:dyDescent="0.25">
      <c r="A99" s="69"/>
      <c r="B99" s="7" t="s">
        <v>623</v>
      </c>
      <c r="C99" s="7" t="s">
        <v>624</v>
      </c>
      <c r="D99" s="7">
        <v>1621</v>
      </c>
      <c r="E99" s="7">
        <v>2023</v>
      </c>
      <c r="F99" s="45">
        <v>93120</v>
      </c>
    </row>
    <row r="100" spans="1:6" ht="35.1" customHeight="1" x14ac:dyDescent="0.25">
      <c r="A100" s="69"/>
      <c r="B100" s="7" t="s">
        <v>19</v>
      </c>
      <c r="C100" s="7" t="s">
        <v>625</v>
      </c>
      <c r="D100" s="7">
        <v>1621</v>
      </c>
      <c r="E100" s="7">
        <v>2023</v>
      </c>
      <c r="F100" s="45">
        <v>250100</v>
      </c>
    </row>
    <row r="101" spans="1:6" ht="35.1" customHeight="1" x14ac:dyDescent="0.25">
      <c r="A101" s="69" t="s">
        <v>3</v>
      </c>
      <c r="B101" s="70"/>
      <c r="C101" s="70"/>
      <c r="D101" s="70"/>
      <c r="E101" s="70"/>
      <c r="F101" s="126">
        <f>SUM(F97:F100)</f>
        <v>477601</v>
      </c>
    </row>
    <row r="102" spans="1:6" ht="35.1" customHeight="1" x14ac:dyDescent="0.25">
      <c r="A102" s="69" t="s">
        <v>36</v>
      </c>
      <c r="B102" s="7" t="s">
        <v>626</v>
      </c>
      <c r="C102" s="7" t="s">
        <v>627</v>
      </c>
      <c r="D102" s="7">
        <v>1223</v>
      </c>
      <c r="E102" s="7">
        <v>2023</v>
      </c>
      <c r="F102" s="45">
        <v>5307430</v>
      </c>
    </row>
    <row r="103" spans="1:6" ht="35.1" customHeight="1" x14ac:dyDescent="0.25">
      <c r="A103" s="69"/>
      <c r="B103" s="7" t="s">
        <v>294</v>
      </c>
      <c r="C103" s="7" t="s">
        <v>628</v>
      </c>
      <c r="D103" s="7">
        <v>1621</v>
      </c>
      <c r="E103" s="7">
        <v>2024</v>
      </c>
      <c r="F103" s="45">
        <v>5566</v>
      </c>
    </row>
    <row r="104" spans="1:6" ht="35.1" customHeight="1" x14ac:dyDescent="0.25">
      <c r="A104" s="69"/>
      <c r="B104" s="7" t="s">
        <v>294</v>
      </c>
      <c r="C104" s="7" t="s">
        <v>711</v>
      </c>
      <c r="D104" s="7">
        <v>1621</v>
      </c>
      <c r="E104" s="7">
        <v>2023</v>
      </c>
      <c r="F104" s="45">
        <v>3075087</v>
      </c>
    </row>
    <row r="105" spans="1:6" ht="35.1" customHeight="1" x14ac:dyDescent="0.25">
      <c r="A105" s="69"/>
      <c r="B105" s="7" t="s">
        <v>291</v>
      </c>
      <c r="C105" s="7" t="s">
        <v>712</v>
      </c>
      <c r="D105" s="7">
        <v>1213</v>
      </c>
      <c r="E105" s="7">
        <v>2023</v>
      </c>
      <c r="F105" s="45">
        <v>431148</v>
      </c>
    </row>
    <row r="106" spans="1:6" ht="35.1" customHeight="1" x14ac:dyDescent="0.25">
      <c r="A106" s="69"/>
      <c r="B106" s="7" t="s">
        <v>713</v>
      </c>
      <c r="C106" s="7" t="s">
        <v>714</v>
      </c>
      <c r="D106" s="7">
        <v>1621</v>
      </c>
      <c r="E106" s="7">
        <v>2023</v>
      </c>
      <c r="F106" s="45">
        <v>5640306</v>
      </c>
    </row>
    <row r="107" spans="1:6" ht="35.1" customHeight="1" x14ac:dyDescent="0.25">
      <c r="A107" s="69"/>
      <c r="B107" s="7" t="s">
        <v>291</v>
      </c>
      <c r="C107" s="7" t="s">
        <v>629</v>
      </c>
      <c r="D107" s="7">
        <v>1611</v>
      </c>
      <c r="E107" s="7">
        <v>2023</v>
      </c>
      <c r="F107" s="45">
        <v>100000</v>
      </c>
    </row>
    <row r="108" spans="1:6" ht="35.1" customHeight="1" x14ac:dyDescent="0.25">
      <c r="A108" s="69"/>
      <c r="B108" s="7" t="s">
        <v>291</v>
      </c>
      <c r="C108" s="7" t="s">
        <v>630</v>
      </c>
      <c r="D108" s="7">
        <v>1611</v>
      </c>
      <c r="E108" s="7">
        <v>2024</v>
      </c>
      <c r="F108" s="45">
        <v>115412</v>
      </c>
    </row>
    <row r="109" spans="1:6" ht="35.1" customHeight="1" x14ac:dyDescent="0.25">
      <c r="A109" s="69"/>
      <c r="B109" s="8" t="s">
        <v>299</v>
      </c>
      <c r="C109" s="8" t="s">
        <v>631</v>
      </c>
      <c r="D109" s="7">
        <v>1222</v>
      </c>
      <c r="E109" s="7">
        <v>2024</v>
      </c>
      <c r="F109" s="45">
        <v>243257</v>
      </c>
    </row>
    <row r="110" spans="1:6" ht="35.1" customHeight="1" x14ac:dyDescent="0.25">
      <c r="A110" s="69" t="s">
        <v>3</v>
      </c>
      <c r="B110" s="70"/>
      <c r="C110" s="70"/>
      <c r="D110" s="70"/>
      <c r="E110" s="70"/>
      <c r="F110" s="126">
        <f>SUM(F102:F109)</f>
        <v>14918206</v>
      </c>
    </row>
    <row r="111" spans="1:6" ht="35.1" customHeight="1" x14ac:dyDescent="0.25">
      <c r="A111" s="69" t="s">
        <v>10</v>
      </c>
      <c r="B111" s="8" t="s">
        <v>632</v>
      </c>
      <c r="C111" s="8" t="s">
        <v>633</v>
      </c>
      <c r="D111" s="7">
        <v>1222</v>
      </c>
      <c r="E111" s="7">
        <v>2022</v>
      </c>
      <c r="F111" s="45">
        <v>58360</v>
      </c>
    </row>
    <row r="112" spans="1:6" ht="35.1" customHeight="1" x14ac:dyDescent="0.25">
      <c r="A112" s="69"/>
      <c r="B112" s="8" t="s">
        <v>302</v>
      </c>
      <c r="C112" s="8" t="s">
        <v>634</v>
      </c>
      <c r="D112" s="7">
        <v>1223</v>
      </c>
      <c r="E112" s="7">
        <v>2024</v>
      </c>
      <c r="F112" s="45">
        <v>6054</v>
      </c>
    </row>
    <row r="113" spans="1:6" ht="35.1" customHeight="1" x14ac:dyDescent="0.25">
      <c r="A113" s="69"/>
      <c r="B113" s="8" t="s">
        <v>635</v>
      </c>
      <c r="C113" s="8" t="s">
        <v>636</v>
      </c>
      <c r="D113" s="7">
        <v>1621</v>
      </c>
      <c r="E113" s="7">
        <v>2024</v>
      </c>
      <c r="F113" s="45">
        <v>12361</v>
      </c>
    </row>
    <row r="114" spans="1:6" ht="35.1" customHeight="1" x14ac:dyDescent="0.25">
      <c r="A114" s="69"/>
      <c r="B114" s="8" t="s">
        <v>315</v>
      </c>
      <c r="C114" s="8" t="s">
        <v>637</v>
      </c>
      <c r="D114" s="7">
        <v>1621</v>
      </c>
      <c r="E114" s="7">
        <v>2023</v>
      </c>
      <c r="F114" s="45">
        <v>14495</v>
      </c>
    </row>
    <row r="115" spans="1:6" ht="35.1" customHeight="1" x14ac:dyDescent="0.25">
      <c r="A115" s="69"/>
      <c r="B115" s="8" t="s">
        <v>638</v>
      </c>
      <c r="C115" s="8" t="s">
        <v>639</v>
      </c>
      <c r="D115" s="7">
        <v>1611</v>
      </c>
      <c r="E115" s="7">
        <v>2024</v>
      </c>
      <c r="F115" s="45">
        <v>15709</v>
      </c>
    </row>
    <row r="116" spans="1:6" ht="35.1" customHeight="1" x14ac:dyDescent="0.25">
      <c r="A116" s="69"/>
      <c r="B116" s="8" t="s">
        <v>640</v>
      </c>
      <c r="C116" s="8" t="s">
        <v>641</v>
      </c>
      <c r="D116" s="7">
        <v>1213</v>
      </c>
      <c r="E116" s="7">
        <v>2024</v>
      </c>
      <c r="F116" s="45">
        <v>16829</v>
      </c>
    </row>
    <row r="117" spans="1:6" ht="35.1" customHeight="1" x14ac:dyDescent="0.25">
      <c r="A117" s="69"/>
      <c r="B117" s="8" t="s">
        <v>338</v>
      </c>
      <c r="C117" s="8" t="s">
        <v>642</v>
      </c>
      <c r="D117" s="7">
        <v>1621</v>
      </c>
      <c r="E117" s="7">
        <v>2024</v>
      </c>
      <c r="F117" s="45">
        <v>16954</v>
      </c>
    </row>
    <row r="118" spans="1:6" ht="35.1" customHeight="1" x14ac:dyDescent="0.25">
      <c r="A118" s="69"/>
      <c r="B118" s="8" t="s">
        <v>302</v>
      </c>
      <c r="C118" s="8" t="s">
        <v>643</v>
      </c>
      <c r="D118" s="7">
        <v>1212</v>
      </c>
      <c r="E118" s="7">
        <v>2024</v>
      </c>
      <c r="F118" s="45">
        <v>23015</v>
      </c>
    </row>
    <row r="119" spans="1:6" ht="35.1" customHeight="1" x14ac:dyDescent="0.25">
      <c r="A119" s="69"/>
      <c r="B119" s="8" t="s">
        <v>644</v>
      </c>
      <c r="C119" s="8" t="s">
        <v>645</v>
      </c>
      <c r="D119" s="7">
        <v>1223</v>
      </c>
      <c r="E119" s="7">
        <v>2024</v>
      </c>
      <c r="F119" s="45">
        <v>23619</v>
      </c>
    </row>
    <row r="120" spans="1:6" ht="35.1" customHeight="1" x14ac:dyDescent="0.25">
      <c r="A120" s="69"/>
      <c r="B120" s="8" t="s">
        <v>341</v>
      </c>
      <c r="C120" s="8" t="s">
        <v>646</v>
      </c>
      <c r="D120" s="7">
        <v>1222</v>
      </c>
      <c r="E120" s="7">
        <v>2023</v>
      </c>
      <c r="F120" s="45">
        <v>26000</v>
      </c>
    </row>
    <row r="121" spans="1:6" ht="35.1" customHeight="1" x14ac:dyDescent="0.25">
      <c r="A121" s="69"/>
      <c r="B121" s="8" t="s">
        <v>309</v>
      </c>
      <c r="C121" s="8" t="s">
        <v>647</v>
      </c>
      <c r="D121" s="7">
        <v>1221</v>
      </c>
      <c r="E121" s="7">
        <v>2023</v>
      </c>
      <c r="F121" s="45">
        <v>26000</v>
      </c>
    </row>
    <row r="122" spans="1:6" ht="35.1" customHeight="1" x14ac:dyDescent="0.25">
      <c r="A122" s="69"/>
      <c r="B122" s="8" t="s">
        <v>309</v>
      </c>
      <c r="C122" s="8" t="s">
        <v>648</v>
      </c>
      <c r="D122" s="7">
        <v>1222</v>
      </c>
      <c r="E122" s="7">
        <v>2023</v>
      </c>
      <c r="F122" s="45">
        <v>26000</v>
      </c>
    </row>
    <row r="123" spans="1:6" ht="35.1" customHeight="1" x14ac:dyDescent="0.25">
      <c r="A123" s="69"/>
      <c r="B123" s="8" t="s">
        <v>321</v>
      </c>
      <c r="C123" s="8" t="s">
        <v>649</v>
      </c>
      <c r="D123" s="7">
        <v>1221</v>
      </c>
      <c r="E123" s="7">
        <v>2023</v>
      </c>
      <c r="F123" s="45">
        <v>26000</v>
      </c>
    </row>
    <row r="124" spans="1:6" ht="35.1" customHeight="1" x14ac:dyDescent="0.25">
      <c r="A124" s="69"/>
      <c r="B124" s="8" t="s">
        <v>638</v>
      </c>
      <c r="C124" s="8" t="s">
        <v>650</v>
      </c>
      <c r="D124" s="7">
        <v>1621</v>
      </c>
      <c r="E124" s="7">
        <v>2023</v>
      </c>
      <c r="F124" s="45">
        <v>27000</v>
      </c>
    </row>
    <row r="125" spans="1:6" ht="35.1" customHeight="1" x14ac:dyDescent="0.25">
      <c r="A125" s="69"/>
      <c r="B125" s="8" t="s">
        <v>651</v>
      </c>
      <c r="C125" s="8" t="s">
        <v>652</v>
      </c>
      <c r="D125" s="7">
        <v>1223</v>
      </c>
      <c r="E125" s="7">
        <v>2024</v>
      </c>
      <c r="F125" s="45">
        <v>28641</v>
      </c>
    </row>
    <row r="126" spans="1:6" ht="35.1" customHeight="1" x14ac:dyDescent="0.25">
      <c r="A126" s="69"/>
      <c r="B126" s="8" t="s">
        <v>653</v>
      </c>
      <c r="C126" s="8" t="s">
        <v>654</v>
      </c>
      <c r="D126" s="7">
        <v>1611</v>
      </c>
      <c r="E126" s="7">
        <v>2024</v>
      </c>
      <c r="F126" s="45">
        <v>29083</v>
      </c>
    </row>
    <row r="127" spans="1:6" ht="35.1" customHeight="1" x14ac:dyDescent="0.25">
      <c r="A127" s="69"/>
      <c r="B127" s="8" t="s">
        <v>311</v>
      </c>
      <c r="C127" s="8" t="s">
        <v>655</v>
      </c>
      <c r="D127" s="7">
        <v>1621</v>
      </c>
      <c r="E127" s="7">
        <v>2023</v>
      </c>
      <c r="F127" s="45">
        <v>29220</v>
      </c>
    </row>
    <row r="128" spans="1:6" ht="35.1" customHeight="1" x14ac:dyDescent="0.25">
      <c r="A128" s="69"/>
      <c r="B128" s="8" t="s">
        <v>656</v>
      </c>
      <c r="C128" s="8" t="s">
        <v>657</v>
      </c>
      <c r="D128" s="7">
        <v>1213</v>
      </c>
      <c r="E128" s="7">
        <v>2024</v>
      </c>
      <c r="F128" s="45">
        <v>34827</v>
      </c>
    </row>
    <row r="129" spans="1:6" ht="35.1" customHeight="1" x14ac:dyDescent="0.25">
      <c r="A129" s="69"/>
      <c r="B129" s="8" t="s">
        <v>638</v>
      </c>
      <c r="C129" s="8" t="s">
        <v>658</v>
      </c>
      <c r="D129" s="7">
        <v>1223</v>
      </c>
      <c r="E129" s="7">
        <v>2024</v>
      </c>
      <c r="F129" s="45">
        <v>43897</v>
      </c>
    </row>
    <row r="130" spans="1:6" ht="35.1" customHeight="1" x14ac:dyDescent="0.25">
      <c r="A130" s="69"/>
      <c r="B130" s="8" t="s">
        <v>653</v>
      </c>
      <c r="C130" s="8" t="s">
        <v>659</v>
      </c>
      <c r="D130" s="7">
        <v>1621</v>
      </c>
      <c r="E130" s="7">
        <v>2023</v>
      </c>
      <c r="F130" s="45">
        <v>53019</v>
      </c>
    </row>
    <row r="131" spans="1:6" ht="35.1" customHeight="1" x14ac:dyDescent="0.25">
      <c r="A131" s="69"/>
      <c r="B131" s="8" t="s">
        <v>644</v>
      </c>
      <c r="C131" s="8" t="s">
        <v>660</v>
      </c>
      <c r="D131" s="7">
        <v>1213</v>
      </c>
      <c r="E131" s="7">
        <v>2024</v>
      </c>
      <c r="F131" s="45">
        <v>53426</v>
      </c>
    </row>
    <row r="132" spans="1:6" ht="35.1" customHeight="1" x14ac:dyDescent="0.25">
      <c r="A132" s="69"/>
      <c r="B132" s="8" t="s">
        <v>313</v>
      </c>
      <c r="C132" s="8" t="s">
        <v>661</v>
      </c>
      <c r="D132" s="7">
        <v>1621</v>
      </c>
      <c r="E132" s="7">
        <v>2024</v>
      </c>
      <c r="F132" s="45">
        <v>56091</v>
      </c>
    </row>
    <row r="133" spans="1:6" ht="35.1" customHeight="1" x14ac:dyDescent="0.25">
      <c r="A133" s="69"/>
      <c r="B133" s="8" t="s">
        <v>632</v>
      </c>
      <c r="C133" s="8" t="s">
        <v>633</v>
      </c>
      <c r="D133" s="7">
        <v>1222</v>
      </c>
      <c r="E133" s="7">
        <v>2022</v>
      </c>
      <c r="F133" s="45">
        <v>58360</v>
      </c>
    </row>
    <row r="134" spans="1:6" ht="35.1" customHeight="1" x14ac:dyDescent="0.25">
      <c r="A134" s="69"/>
      <c r="B134" s="8" t="s">
        <v>662</v>
      </c>
      <c r="C134" s="8" t="s">
        <v>663</v>
      </c>
      <c r="D134" s="7">
        <v>1221</v>
      </c>
      <c r="E134" s="7">
        <v>2023</v>
      </c>
      <c r="F134" s="45">
        <v>59681</v>
      </c>
    </row>
    <row r="135" spans="1:6" ht="35.1" customHeight="1" x14ac:dyDescent="0.25">
      <c r="A135" s="69"/>
      <c r="B135" s="8" t="s">
        <v>664</v>
      </c>
      <c r="C135" s="8" t="s">
        <v>665</v>
      </c>
      <c r="D135" s="7">
        <v>1223</v>
      </c>
      <c r="E135" s="7">
        <v>2024</v>
      </c>
      <c r="F135" s="45">
        <v>64460</v>
      </c>
    </row>
    <row r="136" spans="1:6" ht="35.1" customHeight="1" x14ac:dyDescent="0.25">
      <c r="A136" s="69"/>
      <c r="B136" s="8" t="s">
        <v>666</v>
      </c>
      <c r="C136" s="8" t="s">
        <v>667</v>
      </c>
      <c r="D136" s="7">
        <v>1223</v>
      </c>
      <c r="E136" s="7">
        <v>2024</v>
      </c>
      <c r="F136" s="45">
        <v>64751</v>
      </c>
    </row>
    <row r="137" spans="1:6" ht="35.1" customHeight="1" x14ac:dyDescent="0.25">
      <c r="A137" s="69"/>
      <c r="B137" s="8" t="s">
        <v>635</v>
      </c>
      <c r="C137" s="8" t="s">
        <v>668</v>
      </c>
      <c r="D137" s="7">
        <v>1213</v>
      </c>
      <c r="E137" s="7">
        <v>2024</v>
      </c>
      <c r="F137" s="45">
        <v>66514</v>
      </c>
    </row>
    <row r="138" spans="1:6" ht="35.1" customHeight="1" x14ac:dyDescent="0.25">
      <c r="A138" s="69"/>
      <c r="B138" s="8" t="s">
        <v>669</v>
      </c>
      <c r="C138" s="8" t="s">
        <v>670</v>
      </c>
      <c r="D138" s="7">
        <v>1222</v>
      </c>
      <c r="E138" s="7">
        <v>2023</v>
      </c>
      <c r="F138" s="45">
        <v>67140</v>
      </c>
    </row>
    <row r="139" spans="1:6" ht="35.1" customHeight="1" x14ac:dyDescent="0.25">
      <c r="A139" s="69"/>
      <c r="B139" s="8" t="s">
        <v>640</v>
      </c>
      <c r="C139" s="8" t="s">
        <v>671</v>
      </c>
      <c r="D139" s="7">
        <v>1222</v>
      </c>
      <c r="E139" s="7">
        <v>2023</v>
      </c>
      <c r="F139" s="45">
        <v>74280</v>
      </c>
    </row>
    <row r="140" spans="1:6" ht="35.1" customHeight="1" x14ac:dyDescent="0.25">
      <c r="A140" s="69"/>
      <c r="B140" s="8" t="s">
        <v>323</v>
      </c>
      <c r="C140" s="8" t="s">
        <v>672</v>
      </c>
      <c r="D140" s="7">
        <v>1223</v>
      </c>
      <c r="E140" s="7">
        <v>2024</v>
      </c>
      <c r="F140" s="45">
        <v>77933</v>
      </c>
    </row>
    <row r="141" spans="1:6" ht="35.1" customHeight="1" x14ac:dyDescent="0.25">
      <c r="A141" s="69"/>
      <c r="B141" s="8" t="s">
        <v>323</v>
      </c>
      <c r="C141" s="8" t="s">
        <v>673</v>
      </c>
      <c r="D141" s="7">
        <v>1222</v>
      </c>
      <c r="E141" s="7">
        <v>2024</v>
      </c>
      <c r="F141" s="45">
        <v>77933</v>
      </c>
    </row>
    <row r="142" spans="1:6" ht="35.1" customHeight="1" x14ac:dyDescent="0.25">
      <c r="A142" s="69"/>
      <c r="B142" s="8" t="s">
        <v>321</v>
      </c>
      <c r="C142" s="8" t="s">
        <v>674</v>
      </c>
      <c r="D142" s="7">
        <v>1222</v>
      </c>
      <c r="E142" s="7">
        <v>2023</v>
      </c>
      <c r="F142" s="45">
        <v>78000</v>
      </c>
    </row>
    <row r="143" spans="1:6" ht="35.1" customHeight="1" x14ac:dyDescent="0.25">
      <c r="A143" s="69"/>
      <c r="B143" s="8" t="s">
        <v>675</v>
      </c>
      <c r="C143" s="8" t="s">
        <v>676</v>
      </c>
      <c r="D143" s="7">
        <v>1621</v>
      </c>
      <c r="E143" s="7">
        <v>2024</v>
      </c>
      <c r="F143" s="45">
        <v>84526</v>
      </c>
    </row>
    <row r="144" spans="1:6" ht="35.1" customHeight="1" x14ac:dyDescent="0.25">
      <c r="A144" s="69"/>
      <c r="B144" s="8" t="s">
        <v>348</v>
      </c>
      <c r="C144" s="8" t="s">
        <v>677</v>
      </c>
      <c r="D144" s="7">
        <v>1222</v>
      </c>
      <c r="E144" s="7">
        <v>2024</v>
      </c>
      <c r="F144" s="45">
        <v>91540</v>
      </c>
    </row>
    <row r="145" spans="1:6" ht="35.1" customHeight="1" x14ac:dyDescent="0.25">
      <c r="A145" s="69"/>
      <c r="B145" s="8" t="s">
        <v>311</v>
      </c>
      <c r="C145" s="8" t="s">
        <v>678</v>
      </c>
      <c r="D145" s="7">
        <v>1223</v>
      </c>
      <c r="E145" s="7">
        <v>2024</v>
      </c>
      <c r="F145" s="45">
        <v>93488</v>
      </c>
    </row>
    <row r="146" spans="1:6" ht="35.1" customHeight="1" x14ac:dyDescent="0.25">
      <c r="A146" s="69"/>
      <c r="B146" s="8" t="s">
        <v>644</v>
      </c>
      <c r="C146" s="8" t="s">
        <v>679</v>
      </c>
      <c r="D146" s="7">
        <v>1222</v>
      </c>
      <c r="E146" s="7">
        <v>2024</v>
      </c>
      <c r="F146" s="45">
        <v>94957</v>
      </c>
    </row>
    <row r="147" spans="1:6" ht="35.1" customHeight="1" x14ac:dyDescent="0.25">
      <c r="A147" s="69"/>
      <c r="B147" s="8" t="s">
        <v>315</v>
      </c>
      <c r="C147" s="8" t="s">
        <v>680</v>
      </c>
      <c r="D147" s="7">
        <v>1222</v>
      </c>
      <c r="E147" s="7">
        <v>2023</v>
      </c>
      <c r="F147" s="45">
        <v>95986</v>
      </c>
    </row>
    <row r="148" spans="1:6" ht="35.1" customHeight="1" x14ac:dyDescent="0.25">
      <c r="A148" s="69"/>
      <c r="B148" s="8" t="s">
        <v>662</v>
      </c>
      <c r="C148" s="8" t="s">
        <v>681</v>
      </c>
      <c r="D148" s="7">
        <v>1222</v>
      </c>
      <c r="E148" s="7">
        <v>2023</v>
      </c>
      <c r="F148" s="45">
        <v>103060</v>
      </c>
    </row>
    <row r="149" spans="1:6" ht="35.1" customHeight="1" x14ac:dyDescent="0.25">
      <c r="A149" s="69"/>
      <c r="B149" s="8" t="s">
        <v>315</v>
      </c>
      <c r="C149" s="8" t="s">
        <v>682</v>
      </c>
      <c r="D149" s="7">
        <v>1611</v>
      </c>
      <c r="E149" s="7">
        <v>2024</v>
      </c>
      <c r="F149" s="45">
        <v>104370</v>
      </c>
    </row>
    <row r="150" spans="1:6" ht="35.1" customHeight="1" x14ac:dyDescent="0.25">
      <c r="A150" s="69"/>
      <c r="B150" s="8" t="s">
        <v>683</v>
      </c>
      <c r="C150" s="8" t="s">
        <v>684</v>
      </c>
      <c r="D150" s="7">
        <v>1223</v>
      </c>
      <c r="E150" s="7">
        <v>2024</v>
      </c>
      <c r="F150" s="45">
        <v>105907</v>
      </c>
    </row>
    <row r="151" spans="1:6" ht="35.1" customHeight="1" x14ac:dyDescent="0.25">
      <c r="A151" s="69"/>
      <c r="B151" s="8" t="s">
        <v>662</v>
      </c>
      <c r="C151" s="8" t="s">
        <v>685</v>
      </c>
      <c r="D151" s="7">
        <v>1223</v>
      </c>
      <c r="E151" s="7">
        <v>2023</v>
      </c>
      <c r="F151" s="45">
        <v>108000</v>
      </c>
    </row>
    <row r="152" spans="1:6" ht="35.1" customHeight="1" x14ac:dyDescent="0.25">
      <c r="A152" s="69"/>
      <c r="B152" s="8" t="s">
        <v>307</v>
      </c>
      <c r="C152" s="8" t="s">
        <v>686</v>
      </c>
      <c r="D152" s="7">
        <v>1213</v>
      </c>
      <c r="E152" s="7">
        <v>2024</v>
      </c>
      <c r="F152" s="45">
        <v>108379</v>
      </c>
    </row>
    <row r="153" spans="1:6" ht="35.1" customHeight="1" x14ac:dyDescent="0.25">
      <c r="A153" s="69"/>
      <c r="B153" s="8" t="s">
        <v>687</v>
      </c>
      <c r="C153" s="8" t="s">
        <v>688</v>
      </c>
      <c r="D153" s="7">
        <v>1222</v>
      </c>
      <c r="E153" s="7">
        <v>2023</v>
      </c>
      <c r="F153" s="45">
        <v>120441</v>
      </c>
    </row>
    <row r="154" spans="1:6" ht="35.1" customHeight="1" x14ac:dyDescent="0.25">
      <c r="A154" s="69"/>
      <c r="B154" s="8" t="s">
        <v>635</v>
      </c>
      <c r="C154" s="8" t="s">
        <v>689</v>
      </c>
      <c r="D154" s="7">
        <v>1223</v>
      </c>
      <c r="E154" s="7">
        <v>2024</v>
      </c>
      <c r="F154" s="45">
        <v>122153</v>
      </c>
    </row>
    <row r="155" spans="1:6" ht="35.1" customHeight="1" x14ac:dyDescent="0.25">
      <c r="A155" s="69"/>
      <c r="B155" s="8" t="s">
        <v>313</v>
      </c>
      <c r="C155" s="8" t="s">
        <v>690</v>
      </c>
      <c r="D155" s="7">
        <v>1222</v>
      </c>
      <c r="E155" s="7">
        <v>2023</v>
      </c>
      <c r="F155" s="45">
        <v>125720</v>
      </c>
    </row>
    <row r="156" spans="1:6" ht="35.1" customHeight="1" x14ac:dyDescent="0.25">
      <c r="A156" s="69"/>
      <c r="B156" s="8" t="s">
        <v>656</v>
      </c>
      <c r="C156" s="8" t="s">
        <v>691</v>
      </c>
      <c r="D156" s="7">
        <v>1212</v>
      </c>
      <c r="E156" s="7">
        <v>2024</v>
      </c>
      <c r="F156" s="45">
        <v>147037</v>
      </c>
    </row>
    <row r="157" spans="1:6" ht="35.1" customHeight="1" x14ac:dyDescent="0.25">
      <c r="A157" s="69"/>
      <c r="B157" s="8" t="s">
        <v>687</v>
      </c>
      <c r="C157" s="8" t="s">
        <v>692</v>
      </c>
      <c r="D157" s="7">
        <v>1223</v>
      </c>
      <c r="E157" s="7">
        <v>2024</v>
      </c>
      <c r="F157" s="45">
        <v>155883</v>
      </c>
    </row>
    <row r="158" spans="1:6" ht="35.1" customHeight="1" x14ac:dyDescent="0.25">
      <c r="A158" s="69"/>
      <c r="B158" s="8" t="s">
        <v>313</v>
      </c>
      <c r="C158" s="8" t="s">
        <v>693</v>
      </c>
      <c r="D158" s="7">
        <v>1213</v>
      </c>
      <c r="E158" s="7">
        <v>2024</v>
      </c>
      <c r="F158" s="45">
        <v>164280</v>
      </c>
    </row>
    <row r="159" spans="1:6" ht="35.1" customHeight="1" x14ac:dyDescent="0.25">
      <c r="A159" s="69"/>
      <c r="B159" s="8" t="s">
        <v>694</v>
      </c>
      <c r="C159" s="8" t="s">
        <v>695</v>
      </c>
      <c r="D159" s="7">
        <v>1222</v>
      </c>
      <c r="E159" s="7">
        <v>2024</v>
      </c>
      <c r="F159" s="45">
        <v>163897</v>
      </c>
    </row>
    <row r="160" spans="1:6" ht="35.1" customHeight="1" x14ac:dyDescent="0.25">
      <c r="A160" s="69"/>
      <c r="B160" s="8" t="s">
        <v>304</v>
      </c>
      <c r="C160" s="8" t="s">
        <v>696</v>
      </c>
      <c r="D160" s="7">
        <v>1223</v>
      </c>
      <c r="E160" s="7">
        <v>2024</v>
      </c>
      <c r="F160" s="45">
        <v>164656</v>
      </c>
    </row>
    <row r="161" spans="1:6" ht="35.1" customHeight="1" x14ac:dyDescent="0.25">
      <c r="A161" s="69"/>
      <c r="B161" s="8" t="s">
        <v>697</v>
      </c>
      <c r="C161" s="8" t="s">
        <v>698</v>
      </c>
      <c r="D161" s="7">
        <v>1223</v>
      </c>
      <c r="E161" s="7">
        <v>2023</v>
      </c>
      <c r="F161" s="45">
        <v>164820</v>
      </c>
    </row>
    <row r="162" spans="1:6" ht="35.1" customHeight="1" x14ac:dyDescent="0.25">
      <c r="A162" s="69"/>
      <c r="B162" s="8" t="s">
        <v>304</v>
      </c>
      <c r="C162" s="8" t="s">
        <v>699</v>
      </c>
      <c r="D162" s="7">
        <v>1222</v>
      </c>
      <c r="E162" s="7">
        <v>2024</v>
      </c>
      <c r="F162" s="45">
        <v>165076</v>
      </c>
    </row>
    <row r="163" spans="1:6" ht="35.1" customHeight="1" x14ac:dyDescent="0.25">
      <c r="A163" s="69"/>
      <c r="B163" s="8" t="s">
        <v>700</v>
      </c>
      <c r="C163" s="8" t="s">
        <v>701</v>
      </c>
      <c r="D163" s="7">
        <v>1223</v>
      </c>
      <c r="E163" s="7">
        <v>2024</v>
      </c>
      <c r="F163" s="45">
        <v>166336</v>
      </c>
    </row>
    <row r="164" spans="1:6" ht="35.1" customHeight="1" x14ac:dyDescent="0.25">
      <c r="A164" s="69"/>
      <c r="B164" s="8" t="s">
        <v>315</v>
      </c>
      <c r="C164" s="8" t="s">
        <v>702</v>
      </c>
      <c r="D164" s="7">
        <v>1621</v>
      </c>
      <c r="E164" s="7">
        <v>2024</v>
      </c>
      <c r="F164" s="45">
        <v>167606</v>
      </c>
    </row>
    <row r="165" spans="1:6" ht="35.1" customHeight="1" x14ac:dyDescent="0.25">
      <c r="A165" s="69"/>
      <c r="B165" s="8" t="s">
        <v>313</v>
      </c>
      <c r="C165" s="8" t="s">
        <v>703</v>
      </c>
      <c r="D165" s="7">
        <v>1223</v>
      </c>
      <c r="E165" s="7">
        <v>2024</v>
      </c>
      <c r="F165" s="45">
        <v>173247</v>
      </c>
    </row>
    <row r="166" spans="1:6" ht="35.1" customHeight="1" x14ac:dyDescent="0.25">
      <c r="A166" s="69"/>
      <c r="B166" s="8" t="s">
        <v>656</v>
      </c>
      <c r="C166" s="8" t="s">
        <v>704</v>
      </c>
      <c r="D166" s="7">
        <v>1212</v>
      </c>
      <c r="E166" s="7">
        <v>2023</v>
      </c>
      <c r="F166" s="45">
        <v>182012</v>
      </c>
    </row>
    <row r="167" spans="1:6" ht="35.1" customHeight="1" x14ac:dyDescent="0.25">
      <c r="A167" s="69"/>
      <c r="B167" s="8" t="s">
        <v>705</v>
      </c>
      <c r="C167" s="8" t="s">
        <v>706</v>
      </c>
      <c r="D167" s="7">
        <v>1222</v>
      </c>
      <c r="E167" s="7">
        <v>2024</v>
      </c>
      <c r="F167" s="45">
        <v>187676</v>
      </c>
    </row>
    <row r="168" spans="1:6" ht="35.1" customHeight="1" x14ac:dyDescent="0.25">
      <c r="A168" s="69"/>
      <c r="B168" s="8" t="s">
        <v>707</v>
      </c>
      <c r="C168" s="8" t="s">
        <v>708</v>
      </c>
      <c r="D168" s="7">
        <v>1222</v>
      </c>
      <c r="E168" s="7">
        <v>2023</v>
      </c>
      <c r="F168" s="45">
        <v>197940</v>
      </c>
    </row>
    <row r="169" spans="1:6" ht="35.1" customHeight="1" x14ac:dyDescent="0.25">
      <c r="A169" s="69"/>
      <c r="B169" s="8" t="s">
        <v>336</v>
      </c>
      <c r="C169" s="8" t="s">
        <v>709</v>
      </c>
      <c r="D169" s="7">
        <v>1222</v>
      </c>
      <c r="E169" s="7">
        <v>2023</v>
      </c>
      <c r="F169" s="45">
        <v>206340</v>
      </c>
    </row>
    <row r="170" spans="1:6" ht="35.1" customHeight="1" x14ac:dyDescent="0.25">
      <c r="A170" s="69"/>
      <c r="B170" s="8" t="s">
        <v>635</v>
      </c>
      <c r="C170" s="8" t="s">
        <v>710</v>
      </c>
      <c r="D170" s="7">
        <v>1621</v>
      </c>
      <c r="E170" s="7">
        <v>2023</v>
      </c>
      <c r="F170" s="45">
        <v>207200</v>
      </c>
    </row>
    <row r="171" spans="1:6" ht="35.1" customHeight="1" x14ac:dyDescent="0.25">
      <c r="A171" s="69" t="s">
        <v>3</v>
      </c>
      <c r="B171" s="70"/>
      <c r="C171" s="70"/>
      <c r="D171" s="70"/>
      <c r="E171" s="70"/>
      <c r="F171" s="126">
        <f>SUM(F111:F170)</f>
        <v>5308185</v>
      </c>
    </row>
    <row r="172" spans="1:6" ht="35.1" customHeight="1" x14ac:dyDescent="0.25">
      <c r="A172" s="69" t="s">
        <v>38</v>
      </c>
      <c r="B172" s="8" t="s">
        <v>358</v>
      </c>
      <c r="C172" s="8" t="s">
        <v>598</v>
      </c>
      <c r="D172" s="8">
        <v>1212</v>
      </c>
      <c r="E172" s="8">
        <v>2024</v>
      </c>
      <c r="F172" s="125">
        <v>211639</v>
      </c>
    </row>
    <row r="173" spans="1:6" ht="35.1" customHeight="1" x14ac:dyDescent="0.25">
      <c r="A173" s="69"/>
      <c r="B173" s="8" t="s">
        <v>379</v>
      </c>
      <c r="C173" s="8" t="s">
        <v>599</v>
      </c>
      <c r="D173" s="8">
        <v>1212</v>
      </c>
      <c r="E173" s="8">
        <v>2024</v>
      </c>
      <c r="F173" s="125">
        <v>216054</v>
      </c>
    </row>
    <row r="174" spans="1:6" ht="35.1" customHeight="1" x14ac:dyDescent="0.25">
      <c r="A174" s="69" t="s">
        <v>3</v>
      </c>
      <c r="B174" s="70"/>
      <c r="C174" s="70"/>
      <c r="D174" s="70"/>
      <c r="E174" s="70"/>
      <c r="F174" s="126">
        <f>SUM(F172:F173)</f>
        <v>427693</v>
      </c>
    </row>
    <row r="175" spans="1:6" ht="35.1" customHeight="1" x14ac:dyDescent="0.25">
      <c r="A175" s="69" t="s">
        <v>592</v>
      </c>
      <c r="B175" s="8" t="s">
        <v>593</v>
      </c>
      <c r="C175" s="8" t="s">
        <v>594</v>
      </c>
      <c r="D175" s="8">
        <v>1611</v>
      </c>
      <c r="E175" s="8">
        <v>2023</v>
      </c>
      <c r="F175" s="125">
        <v>2928279</v>
      </c>
    </row>
    <row r="176" spans="1:6" ht="35.1" customHeight="1" x14ac:dyDescent="0.25">
      <c r="A176" s="69"/>
      <c r="B176" s="8" t="s">
        <v>593</v>
      </c>
      <c r="C176" s="8" t="s">
        <v>595</v>
      </c>
      <c r="D176" s="8">
        <v>1621</v>
      </c>
      <c r="E176" s="8">
        <v>2024</v>
      </c>
      <c r="F176" s="125">
        <v>66600</v>
      </c>
    </row>
    <row r="177" spans="1:6" ht="35.1" customHeight="1" x14ac:dyDescent="0.25">
      <c r="A177" s="69"/>
      <c r="B177" s="8" t="s">
        <v>593</v>
      </c>
      <c r="C177" s="8" t="s">
        <v>718</v>
      </c>
      <c r="D177" s="8">
        <v>1621</v>
      </c>
      <c r="E177" s="8">
        <v>2023</v>
      </c>
      <c r="F177" s="125" t="s">
        <v>719</v>
      </c>
    </row>
    <row r="178" spans="1:6" ht="35.1" customHeight="1" x14ac:dyDescent="0.25">
      <c r="A178" s="69"/>
      <c r="B178" s="8" t="s">
        <v>596</v>
      </c>
      <c r="C178" s="8" t="s">
        <v>597</v>
      </c>
      <c r="D178" s="8">
        <v>1223</v>
      </c>
      <c r="E178" s="8">
        <v>2024</v>
      </c>
      <c r="F178" s="125">
        <v>140611</v>
      </c>
    </row>
    <row r="179" spans="1:6" ht="35.1" customHeight="1" x14ac:dyDescent="0.25">
      <c r="A179" s="69" t="s">
        <v>3</v>
      </c>
      <c r="B179" s="70"/>
      <c r="C179" s="70"/>
      <c r="D179" s="70"/>
      <c r="E179" s="70"/>
      <c r="F179" s="126">
        <f>SUM(F175:F178)</f>
        <v>3135490</v>
      </c>
    </row>
    <row r="180" spans="1:6" ht="35.1" customHeight="1" x14ac:dyDescent="0.25">
      <c r="A180" s="69" t="s">
        <v>5</v>
      </c>
      <c r="B180" s="8" t="s">
        <v>584</v>
      </c>
      <c r="C180" s="8" t="s">
        <v>585</v>
      </c>
      <c r="D180" s="8">
        <v>1621</v>
      </c>
      <c r="E180" s="8">
        <v>2024</v>
      </c>
      <c r="F180" s="125">
        <v>6026</v>
      </c>
    </row>
    <row r="181" spans="1:6" ht="35.1" customHeight="1" x14ac:dyDescent="0.25">
      <c r="A181" s="69"/>
      <c r="B181" s="8" t="s">
        <v>584</v>
      </c>
      <c r="C181" s="8" t="s">
        <v>586</v>
      </c>
      <c r="D181" s="8">
        <v>1223</v>
      </c>
      <c r="E181" s="8">
        <v>2024</v>
      </c>
      <c r="F181" s="125">
        <v>40098</v>
      </c>
    </row>
    <row r="182" spans="1:6" ht="35.1" customHeight="1" x14ac:dyDescent="0.25">
      <c r="A182" s="69"/>
      <c r="B182" s="8" t="s">
        <v>587</v>
      </c>
      <c r="C182" s="8" t="s">
        <v>588</v>
      </c>
      <c r="D182" s="8">
        <v>1621</v>
      </c>
      <c r="E182" s="8">
        <v>2024</v>
      </c>
      <c r="F182" s="125">
        <v>67822</v>
      </c>
    </row>
    <row r="183" spans="1:6" ht="35.1" customHeight="1" x14ac:dyDescent="0.25">
      <c r="A183" s="69"/>
      <c r="B183" s="8" t="s">
        <v>584</v>
      </c>
      <c r="C183" s="8" t="s">
        <v>589</v>
      </c>
      <c r="D183" s="8">
        <v>1222</v>
      </c>
      <c r="E183" s="8">
        <v>2024</v>
      </c>
      <c r="F183" s="125">
        <v>119252</v>
      </c>
    </row>
    <row r="184" spans="1:6" ht="35.1" customHeight="1" x14ac:dyDescent="0.25">
      <c r="A184" s="69"/>
      <c r="B184" s="8" t="s">
        <v>587</v>
      </c>
      <c r="C184" s="8" t="s">
        <v>590</v>
      </c>
      <c r="D184" s="8">
        <v>1213</v>
      </c>
      <c r="E184" s="8">
        <v>2024</v>
      </c>
      <c r="F184" s="125">
        <v>165835</v>
      </c>
    </row>
    <row r="185" spans="1:6" ht="35.1" customHeight="1" x14ac:dyDescent="0.25">
      <c r="A185" s="69"/>
      <c r="B185" s="8" t="s">
        <v>587</v>
      </c>
      <c r="C185" s="8" t="s">
        <v>591</v>
      </c>
      <c r="D185" s="8">
        <v>1213</v>
      </c>
      <c r="E185" s="8">
        <v>2023</v>
      </c>
      <c r="F185" s="125">
        <v>248022</v>
      </c>
    </row>
    <row r="186" spans="1:6" ht="35.1" customHeight="1" x14ac:dyDescent="0.25">
      <c r="A186" s="69" t="s">
        <v>3</v>
      </c>
      <c r="B186" s="70"/>
      <c r="C186" s="70"/>
      <c r="D186" s="70"/>
      <c r="E186" s="70"/>
      <c r="F186" s="126">
        <f>SUM(F180:F185)</f>
        <v>647055</v>
      </c>
    </row>
    <row r="187" spans="1:6" ht="35.1" customHeight="1" x14ac:dyDescent="0.25">
      <c r="A187" s="69" t="s">
        <v>11</v>
      </c>
      <c r="B187" s="8" t="s">
        <v>40</v>
      </c>
      <c r="C187" s="8" t="s">
        <v>576</v>
      </c>
      <c r="D187" s="8">
        <v>1621</v>
      </c>
      <c r="E187" s="8">
        <v>2022</v>
      </c>
      <c r="F187" s="125">
        <v>76535</v>
      </c>
    </row>
    <row r="188" spans="1:6" ht="35.1" customHeight="1" x14ac:dyDescent="0.25">
      <c r="A188" s="69"/>
      <c r="B188" s="8" t="s">
        <v>393</v>
      </c>
      <c r="C188" s="8" t="s">
        <v>577</v>
      </c>
      <c r="D188" s="8">
        <v>1223</v>
      </c>
      <c r="E188" s="8">
        <v>2024</v>
      </c>
      <c r="F188" s="125">
        <v>25856</v>
      </c>
    </row>
    <row r="189" spans="1:6" ht="35.1" customHeight="1" x14ac:dyDescent="0.25">
      <c r="A189" s="69"/>
      <c r="B189" s="8" t="s">
        <v>400</v>
      </c>
      <c r="C189" s="8" t="s">
        <v>578</v>
      </c>
      <c r="D189" s="8">
        <v>1222</v>
      </c>
      <c r="E189" s="8">
        <v>2024</v>
      </c>
      <c r="F189" s="125">
        <v>48921</v>
      </c>
    </row>
    <row r="190" spans="1:6" ht="35.1" customHeight="1" x14ac:dyDescent="0.25">
      <c r="A190" s="69"/>
      <c r="B190" s="8" t="s">
        <v>393</v>
      </c>
      <c r="C190" s="8" t="s">
        <v>579</v>
      </c>
      <c r="D190" s="8">
        <v>1621</v>
      </c>
      <c r="E190" s="8">
        <v>2024</v>
      </c>
      <c r="F190" s="125">
        <v>55324</v>
      </c>
    </row>
    <row r="191" spans="1:6" ht="35.1" customHeight="1" x14ac:dyDescent="0.25">
      <c r="A191" s="69"/>
      <c r="B191" s="8" t="s">
        <v>397</v>
      </c>
      <c r="C191" s="8" t="s">
        <v>580</v>
      </c>
      <c r="D191" s="8">
        <v>1223</v>
      </c>
      <c r="E191" s="8">
        <v>2024</v>
      </c>
      <c r="F191" s="125">
        <v>64457</v>
      </c>
    </row>
    <row r="192" spans="1:6" ht="35.1" customHeight="1" x14ac:dyDescent="0.25">
      <c r="A192" s="69"/>
      <c r="B192" s="8" t="s">
        <v>40</v>
      </c>
      <c r="C192" s="8" t="s">
        <v>576</v>
      </c>
      <c r="D192" s="8">
        <v>1621</v>
      </c>
      <c r="E192" s="8">
        <v>2022</v>
      </c>
      <c r="F192" s="125">
        <v>76535</v>
      </c>
    </row>
    <row r="193" spans="1:6" ht="35.1" customHeight="1" x14ac:dyDescent="0.25">
      <c r="A193" s="69"/>
      <c r="B193" s="8" t="s">
        <v>393</v>
      </c>
      <c r="C193" s="8" t="s">
        <v>581</v>
      </c>
      <c r="D193" s="8">
        <v>1611</v>
      </c>
      <c r="E193" s="8">
        <v>2022</v>
      </c>
      <c r="F193" s="125">
        <v>98028</v>
      </c>
    </row>
    <row r="194" spans="1:6" ht="35.1" customHeight="1" x14ac:dyDescent="0.25">
      <c r="A194" s="69"/>
      <c r="B194" s="8" t="s">
        <v>40</v>
      </c>
      <c r="C194" s="8" t="s">
        <v>582</v>
      </c>
      <c r="D194" s="8">
        <v>1611</v>
      </c>
      <c r="E194" s="8">
        <v>2024</v>
      </c>
      <c r="F194" s="125">
        <v>197996</v>
      </c>
    </row>
    <row r="195" spans="1:6" ht="35.1" customHeight="1" x14ac:dyDescent="0.25">
      <c r="A195" s="69"/>
      <c r="B195" s="8" t="s">
        <v>397</v>
      </c>
      <c r="C195" s="8" t="s">
        <v>583</v>
      </c>
      <c r="D195" s="8">
        <v>1213</v>
      </c>
      <c r="E195" s="8">
        <v>2024</v>
      </c>
      <c r="F195" s="125">
        <v>200117</v>
      </c>
    </row>
    <row r="196" spans="1:6" ht="35.1" customHeight="1" x14ac:dyDescent="0.25">
      <c r="A196" s="69" t="s">
        <v>3</v>
      </c>
      <c r="B196" s="70"/>
      <c r="C196" s="70"/>
      <c r="D196" s="70"/>
      <c r="E196" s="70"/>
      <c r="F196" s="126">
        <f>SUM(F187:F195)</f>
        <v>843769</v>
      </c>
    </row>
    <row r="197" spans="1:6" ht="35.1" customHeight="1" x14ac:dyDescent="0.25">
      <c r="A197" s="69" t="s">
        <v>12</v>
      </c>
      <c r="B197" s="8" t="s">
        <v>566</v>
      </c>
      <c r="C197" s="8" t="s">
        <v>567</v>
      </c>
      <c r="D197" s="8">
        <v>1621</v>
      </c>
      <c r="E197" s="8">
        <v>2024</v>
      </c>
      <c r="F197" s="125">
        <v>21778</v>
      </c>
    </row>
    <row r="198" spans="1:6" ht="35.1" customHeight="1" x14ac:dyDescent="0.25">
      <c r="A198" s="69"/>
      <c r="B198" s="8" t="s">
        <v>568</v>
      </c>
      <c r="C198" s="8" t="s">
        <v>569</v>
      </c>
      <c r="D198" s="8">
        <v>1621</v>
      </c>
      <c r="E198" s="8">
        <v>2024</v>
      </c>
      <c r="F198" s="125">
        <v>22612</v>
      </c>
    </row>
    <row r="199" spans="1:6" ht="35.1" customHeight="1" x14ac:dyDescent="0.25">
      <c r="A199" s="69"/>
      <c r="B199" s="8" t="s">
        <v>570</v>
      </c>
      <c r="C199" s="8" t="s">
        <v>571</v>
      </c>
      <c r="D199" s="8">
        <v>1223</v>
      </c>
      <c r="E199" s="8">
        <v>2023</v>
      </c>
      <c r="F199" s="125">
        <v>84000</v>
      </c>
    </row>
    <row r="200" spans="1:6" ht="35.1" customHeight="1" x14ac:dyDescent="0.25">
      <c r="A200" s="69"/>
      <c r="B200" s="8" t="s">
        <v>572</v>
      </c>
      <c r="C200" s="8" t="s">
        <v>573</v>
      </c>
      <c r="D200" s="8">
        <v>1221</v>
      </c>
      <c r="E200" s="8">
        <v>2023</v>
      </c>
      <c r="F200" s="125">
        <v>104000</v>
      </c>
    </row>
    <row r="201" spans="1:6" ht="35.1" customHeight="1" x14ac:dyDescent="0.25">
      <c r="A201" s="69"/>
      <c r="B201" s="8" t="s">
        <v>566</v>
      </c>
      <c r="C201" s="8" t="s">
        <v>574</v>
      </c>
      <c r="D201" s="8">
        <v>1221</v>
      </c>
      <c r="E201" s="8">
        <v>2023</v>
      </c>
      <c r="F201" s="125">
        <v>106536</v>
      </c>
    </row>
    <row r="202" spans="1:6" ht="35.1" customHeight="1" x14ac:dyDescent="0.25">
      <c r="A202" s="69"/>
      <c r="B202" s="8" t="s">
        <v>570</v>
      </c>
      <c r="C202" s="8" t="s">
        <v>575</v>
      </c>
      <c r="D202" s="8">
        <v>1621</v>
      </c>
      <c r="E202" s="8">
        <v>2023</v>
      </c>
      <c r="F202" s="125">
        <v>213220</v>
      </c>
    </row>
    <row r="203" spans="1:6" ht="35.1" customHeight="1" x14ac:dyDescent="0.25">
      <c r="A203" s="69" t="s">
        <v>3</v>
      </c>
      <c r="B203" s="70"/>
      <c r="C203" s="70"/>
      <c r="D203" s="70"/>
      <c r="E203" s="70"/>
      <c r="F203" s="126">
        <f>SUM(F197:F202)</f>
        <v>552146</v>
      </c>
    </row>
    <row r="204" spans="1:6" ht="35.1" customHeight="1" x14ac:dyDescent="0.25">
      <c r="A204" s="69" t="s">
        <v>42</v>
      </c>
      <c r="B204" s="8" t="s">
        <v>88</v>
      </c>
      <c r="C204" s="8" t="s">
        <v>558</v>
      </c>
      <c r="D204" s="8">
        <v>1323</v>
      </c>
      <c r="E204" s="8">
        <v>2022</v>
      </c>
      <c r="F204" s="125">
        <v>2361124</v>
      </c>
    </row>
    <row r="205" spans="1:6" ht="35.1" customHeight="1" x14ac:dyDescent="0.25">
      <c r="A205" s="69"/>
      <c r="B205" s="8" t="s">
        <v>446</v>
      </c>
      <c r="C205" s="8" t="s">
        <v>559</v>
      </c>
      <c r="D205" s="8">
        <v>1621</v>
      </c>
      <c r="E205" s="8">
        <v>2024</v>
      </c>
      <c r="F205" s="125">
        <v>1795</v>
      </c>
    </row>
    <row r="206" spans="1:6" ht="35.1" customHeight="1" x14ac:dyDescent="0.25">
      <c r="A206" s="69"/>
      <c r="B206" s="8" t="s">
        <v>43</v>
      </c>
      <c r="C206" s="8" t="s">
        <v>560</v>
      </c>
      <c r="D206" s="8">
        <v>1621</v>
      </c>
      <c r="E206" s="8">
        <v>2024</v>
      </c>
      <c r="F206" s="125">
        <v>12898</v>
      </c>
    </row>
    <row r="207" spans="1:6" ht="35.1" customHeight="1" x14ac:dyDescent="0.25">
      <c r="A207" s="69"/>
      <c r="B207" s="8" t="s">
        <v>561</v>
      </c>
      <c r="C207" s="8" t="s">
        <v>562</v>
      </c>
      <c r="D207" s="8">
        <v>1223</v>
      </c>
      <c r="E207" s="8">
        <v>2022</v>
      </c>
      <c r="F207" s="125">
        <v>17709</v>
      </c>
    </row>
    <row r="208" spans="1:6" ht="35.1" customHeight="1" x14ac:dyDescent="0.25">
      <c r="A208" s="69"/>
      <c r="B208" s="8" t="s">
        <v>85</v>
      </c>
      <c r="C208" s="8" t="s">
        <v>563</v>
      </c>
      <c r="D208" s="8">
        <v>1223</v>
      </c>
      <c r="E208" s="8">
        <v>2022</v>
      </c>
      <c r="F208" s="125">
        <v>27611</v>
      </c>
    </row>
    <row r="209" spans="1:6" ht="35.1" customHeight="1" x14ac:dyDescent="0.25">
      <c r="A209" s="69"/>
      <c r="B209" s="7" t="s">
        <v>45</v>
      </c>
      <c r="C209" s="7" t="s">
        <v>564</v>
      </c>
      <c r="D209" s="7">
        <v>1621</v>
      </c>
      <c r="E209" s="1">
        <v>2024</v>
      </c>
      <c r="F209" s="15">
        <v>45751</v>
      </c>
    </row>
    <row r="210" spans="1:6" ht="35.1" customHeight="1" x14ac:dyDescent="0.25">
      <c r="A210" s="69"/>
      <c r="B210" s="7" t="s">
        <v>85</v>
      </c>
      <c r="C210" s="7" t="s">
        <v>720</v>
      </c>
      <c r="D210" s="7">
        <v>1323</v>
      </c>
      <c r="E210" s="1">
        <v>2022</v>
      </c>
      <c r="F210" s="15">
        <v>760203</v>
      </c>
    </row>
    <row r="211" spans="1:6" ht="35.1" customHeight="1" x14ac:dyDescent="0.25">
      <c r="A211" s="69"/>
      <c r="B211" s="7" t="s">
        <v>46</v>
      </c>
      <c r="C211" s="7" t="s">
        <v>721</v>
      </c>
      <c r="D211" s="7">
        <v>1323</v>
      </c>
      <c r="E211" s="1">
        <v>2022</v>
      </c>
      <c r="F211" s="15">
        <v>1428898</v>
      </c>
    </row>
    <row r="212" spans="1:6" ht="35.1" customHeight="1" x14ac:dyDescent="0.25">
      <c r="A212" s="69"/>
      <c r="B212" s="7" t="s">
        <v>85</v>
      </c>
      <c r="C212" s="7" t="s">
        <v>565</v>
      </c>
      <c r="D212" s="7">
        <v>1222</v>
      </c>
      <c r="E212" s="1">
        <v>2024</v>
      </c>
      <c r="F212" s="15">
        <v>135833</v>
      </c>
    </row>
    <row r="213" spans="1:6" ht="35.1" customHeight="1" x14ac:dyDescent="0.25">
      <c r="A213" s="69" t="s">
        <v>3</v>
      </c>
      <c r="B213" s="70"/>
      <c r="C213" s="70"/>
      <c r="D213" s="70"/>
      <c r="E213" s="70"/>
      <c r="F213" s="16">
        <f>SUM(F204:F212)</f>
        <v>4791822</v>
      </c>
    </row>
    <row r="214" spans="1:6" ht="34.5" customHeight="1" thickBot="1" x14ac:dyDescent="0.3">
      <c r="A214" s="71" t="s">
        <v>14</v>
      </c>
      <c r="B214" s="72"/>
      <c r="C214" s="72"/>
      <c r="D214" s="72"/>
      <c r="E214" s="73"/>
      <c r="F214" s="17">
        <f>F213+F203+F196+F186+F179+F174+F171+F110+F101+F96+F93+F75+F71+F69+F66+F61+F58+F56+F52+F49+F45+F39+F16+F13+F10</f>
        <v>55254108</v>
      </c>
    </row>
  </sheetData>
  <mergeCells count="49">
    <mergeCell ref="A101:E101"/>
    <mergeCell ref="A102:A109"/>
    <mergeCell ref="A110:E110"/>
    <mergeCell ref="A111:A170"/>
    <mergeCell ref="A171:E171"/>
    <mergeCell ref="A214:E214"/>
    <mergeCell ref="A186:E186"/>
    <mergeCell ref="A175:A178"/>
    <mergeCell ref="A179:E179"/>
    <mergeCell ref="A174:E174"/>
    <mergeCell ref="A172:A173"/>
    <mergeCell ref="A76:A92"/>
    <mergeCell ref="A93:E93"/>
    <mergeCell ref="A94:A95"/>
    <mergeCell ref="A96:E96"/>
    <mergeCell ref="A97:A100"/>
    <mergeCell ref="A69:E69"/>
    <mergeCell ref="A71:E71"/>
    <mergeCell ref="A72:A74"/>
    <mergeCell ref="A75:E75"/>
    <mergeCell ref="A204:A212"/>
    <mergeCell ref="A197:A202"/>
    <mergeCell ref="A203:E203"/>
    <mergeCell ref="A187:A195"/>
    <mergeCell ref="A196:E196"/>
    <mergeCell ref="A180:A185"/>
    <mergeCell ref="A50:A51"/>
    <mergeCell ref="A53:A55"/>
    <mergeCell ref="A59:A60"/>
    <mergeCell ref="A61:E61"/>
    <mergeCell ref="A62:A65"/>
    <mergeCell ref="A67:A68"/>
    <mergeCell ref="A52:E52"/>
    <mergeCell ref="A56:E56"/>
    <mergeCell ref="A213:E213"/>
    <mergeCell ref="A66:E66"/>
    <mergeCell ref="A11:A12"/>
    <mergeCell ref="A13:E13"/>
    <mergeCell ref="A17:A38"/>
    <mergeCell ref="A39:E39"/>
    <mergeCell ref="A16:E16"/>
    <mergeCell ref="A45:E45"/>
    <mergeCell ref="A49:E49"/>
    <mergeCell ref="A40:A44"/>
    <mergeCell ref="A46:A48"/>
    <mergeCell ref="A3:F3"/>
    <mergeCell ref="A5:A9"/>
    <mergeCell ref="A10:E10"/>
    <mergeCell ref="A14:A15"/>
  </mergeCells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zoomScale="70" zoomScaleNormal="70" workbookViewId="0">
      <selection activeCell="J33" sqref="J33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5.7109375" style="6" customWidth="1"/>
    <col min="7" max="16384" width="9.140625" style="5"/>
  </cols>
  <sheetData>
    <row r="1" spans="1:6" ht="16.5" customHeight="1" thickBot="1" x14ac:dyDescent="0.3">
      <c r="F1" s="4" t="s">
        <v>18</v>
      </c>
    </row>
    <row r="2" spans="1:6" ht="39.75" customHeight="1" x14ac:dyDescent="0.25">
      <c r="A2" s="63" t="s">
        <v>101</v>
      </c>
      <c r="B2" s="64"/>
      <c r="C2" s="65"/>
      <c r="F2" s="4"/>
    </row>
    <row r="3" spans="1:6" ht="39" customHeight="1" x14ac:dyDescent="0.25">
      <c r="A3" s="12" t="s">
        <v>0</v>
      </c>
      <c r="B3" s="11" t="s">
        <v>2</v>
      </c>
      <c r="C3" s="18" t="s">
        <v>4</v>
      </c>
      <c r="F3" s="4"/>
    </row>
    <row r="4" spans="1:6" ht="39" customHeight="1" x14ac:dyDescent="0.25">
      <c r="A4" s="12" t="s">
        <v>17</v>
      </c>
      <c r="B4" s="8">
        <v>1549</v>
      </c>
      <c r="C4" s="19">
        <v>76714</v>
      </c>
      <c r="F4" s="4"/>
    </row>
    <row r="5" spans="1:6" ht="39" customHeight="1" x14ac:dyDescent="0.25">
      <c r="A5" s="12" t="s">
        <v>15</v>
      </c>
      <c r="B5" s="8">
        <v>1549</v>
      </c>
      <c r="C5" s="19">
        <v>20001</v>
      </c>
      <c r="F5" s="4"/>
    </row>
    <row r="6" spans="1:6" ht="39" customHeight="1" x14ac:dyDescent="0.25">
      <c r="A6" s="12" t="s">
        <v>16</v>
      </c>
      <c r="B6" s="8">
        <v>1549</v>
      </c>
      <c r="C6" s="19">
        <v>80616</v>
      </c>
      <c r="F6" s="4"/>
    </row>
    <row r="7" spans="1:6" ht="39" customHeight="1" x14ac:dyDescent="0.25">
      <c r="A7" s="12" t="s">
        <v>5</v>
      </c>
      <c r="B7" s="8">
        <v>1549</v>
      </c>
      <c r="C7" s="19">
        <v>59310</v>
      </c>
      <c r="F7" s="4"/>
    </row>
    <row r="8" spans="1:6" ht="39" customHeight="1" x14ac:dyDescent="0.25">
      <c r="A8" s="12" t="s">
        <v>12</v>
      </c>
      <c r="B8" s="8">
        <v>1549</v>
      </c>
      <c r="C8" s="19">
        <v>5820</v>
      </c>
      <c r="D8" s="26"/>
      <c r="F8" s="4"/>
    </row>
    <row r="9" spans="1:6" ht="39" customHeight="1" x14ac:dyDescent="0.25">
      <c r="A9" s="12" t="s">
        <v>21</v>
      </c>
      <c r="B9" s="8">
        <v>1549</v>
      </c>
      <c r="C9" s="19">
        <v>3310</v>
      </c>
      <c r="F9" s="4"/>
    </row>
    <row r="10" spans="1:6" ht="39" customHeight="1" thickBot="1" x14ac:dyDescent="0.3">
      <c r="A10" s="71" t="s">
        <v>3</v>
      </c>
      <c r="B10" s="73"/>
      <c r="C10" s="20">
        <f>SUM(C4:C9)</f>
        <v>245771</v>
      </c>
      <c r="D10" s="3" t="s">
        <v>99</v>
      </c>
      <c r="F10" s="4"/>
    </row>
    <row r="11" spans="1:6" ht="16.5" customHeight="1" x14ac:dyDescent="0.25">
      <c r="F11" s="4"/>
    </row>
    <row r="12" spans="1:6" ht="16.5" customHeight="1" x14ac:dyDescent="0.25">
      <c r="F12" s="4"/>
    </row>
    <row r="13" spans="1:6" ht="16.5" customHeight="1" thickBot="1" x14ac:dyDescent="0.3">
      <c r="F13" s="4"/>
    </row>
    <row r="14" spans="1:6" ht="35.1" customHeight="1" x14ac:dyDescent="0.25">
      <c r="A14" s="83" t="s">
        <v>102</v>
      </c>
      <c r="B14" s="84"/>
      <c r="C14" s="84"/>
      <c r="D14" s="84"/>
      <c r="E14" s="84"/>
      <c r="F14" s="85"/>
    </row>
    <row r="15" spans="1:6" ht="39" customHeight="1" x14ac:dyDescent="0.25">
      <c r="A15" s="27" t="s">
        <v>0</v>
      </c>
      <c r="B15" s="28" t="s">
        <v>6</v>
      </c>
      <c r="C15" s="28" t="s">
        <v>7</v>
      </c>
      <c r="D15" s="28" t="s">
        <v>2</v>
      </c>
      <c r="E15" s="28" t="s">
        <v>1</v>
      </c>
      <c r="F15" s="13" t="s">
        <v>4</v>
      </c>
    </row>
    <row r="16" spans="1:6" ht="35.1" customHeight="1" x14ac:dyDescent="0.25">
      <c r="A16" s="86" t="s">
        <v>8</v>
      </c>
      <c r="B16" s="7" t="s">
        <v>48</v>
      </c>
      <c r="C16" s="7" t="s">
        <v>49</v>
      </c>
      <c r="D16" s="7" t="s">
        <v>103</v>
      </c>
      <c r="E16" s="1">
        <v>2023</v>
      </c>
      <c r="F16" s="14">
        <v>12576775</v>
      </c>
    </row>
    <row r="17" spans="1:6" ht="35.1" customHeight="1" x14ac:dyDescent="0.25">
      <c r="A17" s="86"/>
      <c r="B17" s="7" t="s">
        <v>23</v>
      </c>
      <c r="C17" s="7" t="s">
        <v>47</v>
      </c>
      <c r="D17" s="7" t="s">
        <v>103</v>
      </c>
      <c r="E17" s="1">
        <v>2022</v>
      </c>
      <c r="F17" s="14">
        <v>3575827</v>
      </c>
    </row>
    <row r="18" spans="1:6" ht="35.1" customHeight="1" x14ac:dyDescent="0.25">
      <c r="A18" s="86"/>
      <c r="B18" s="7" t="s">
        <v>82</v>
      </c>
      <c r="C18" s="7" t="s">
        <v>98</v>
      </c>
      <c r="D18" s="7" t="s">
        <v>103</v>
      </c>
      <c r="E18" s="1">
        <v>2022</v>
      </c>
      <c r="F18" s="14">
        <v>2705261</v>
      </c>
    </row>
    <row r="19" spans="1:6" ht="35.1" customHeight="1" x14ac:dyDescent="0.25">
      <c r="A19" s="87" t="s">
        <v>3</v>
      </c>
      <c r="B19" s="88"/>
      <c r="C19" s="88"/>
      <c r="D19" s="88"/>
      <c r="E19" s="89"/>
      <c r="F19" s="13">
        <f>SUM(F16:F18)</f>
        <v>18857863</v>
      </c>
    </row>
    <row r="20" spans="1:6" ht="35.1" customHeight="1" x14ac:dyDescent="0.25">
      <c r="A20" s="66" t="s">
        <v>17</v>
      </c>
      <c r="B20" s="7" t="s">
        <v>50</v>
      </c>
      <c r="C20" s="7" t="s">
        <v>104</v>
      </c>
      <c r="D20" s="7" t="s">
        <v>103</v>
      </c>
      <c r="E20" s="1">
        <v>2023</v>
      </c>
      <c r="F20" s="14">
        <v>21324610</v>
      </c>
    </row>
    <row r="21" spans="1:6" ht="35.1" customHeight="1" x14ac:dyDescent="0.25">
      <c r="A21" s="67"/>
      <c r="B21" s="7" t="s">
        <v>105</v>
      </c>
      <c r="C21" s="7" t="s">
        <v>106</v>
      </c>
      <c r="D21" s="7" t="s">
        <v>103</v>
      </c>
      <c r="E21" s="1">
        <v>2023</v>
      </c>
      <c r="F21" s="14">
        <v>11918955</v>
      </c>
    </row>
    <row r="22" spans="1:6" ht="35.1" customHeight="1" x14ac:dyDescent="0.25">
      <c r="A22" s="67"/>
      <c r="B22" s="7" t="s">
        <v>52</v>
      </c>
      <c r="C22" s="7" t="s">
        <v>53</v>
      </c>
      <c r="D22" s="7" t="s">
        <v>103</v>
      </c>
      <c r="E22" s="1">
        <v>2022</v>
      </c>
      <c r="F22" s="14">
        <v>1555820</v>
      </c>
    </row>
    <row r="23" spans="1:6" ht="35.1" customHeight="1" x14ac:dyDescent="0.25">
      <c r="A23" s="67"/>
      <c r="B23" s="7" t="s">
        <v>52</v>
      </c>
      <c r="C23" s="7" t="s">
        <v>107</v>
      </c>
      <c r="D23" s="7" t="s">
        <v>103</v>
      </c>
      <c r="E23" s="1">
        <v>2023</v>
      </c>
      <c r="F23" s="14">
        <v>1249776</v>
      </c>
    </row>
    <row r="24" spans="1:6" ht="35.1" customHeight="1" x14ac:dyDescent="0.25">
      <c r="A24" s="68"/>
      <c r="B24" s="7" t="s">
        <v>50</v>
      </c>
      <c r="C24" s="7" t="s">
        <v>51</v>
      </c>
      <c r="D24" s="7" t="s">
        <v>103</v>
      </c>
      <c r="E24" s="1">
        <v>2022</v>
      </c>
      <c r="F24" s="14">
        <v>5963965</v>
      </c>
    </row>
    <row r="25" spans="1:6" ht="35.1" customHeight="1" x14ac:dyDescent="0.25">
      <c r="A25" s="74" t="s">
        <v>3</v>
      </c>
      <c r="B25" s="75"/>
      <c r="C25" s="75"/>
      <c r="D25" s="75"/>
      <c r="E25" s="76"/>
      <c r="F25" s="13">
        <f>SUM(F20:F24)</f>
        <v>42013126</v>
      </c>
    </row>
    <row r="26" spans="1:6" ht="35.1" customHeight="1" x14ac:dyDescent="0.25">
      <c r="A26" s="66" t="s">
        <v>66</v>
      </c>
      <c r="B26" s="7" t="s">
        <v>61</v>
      </c>
      <c r="C26" s="7" t="s">
        <v>62</v>
      </c>
      <c r="D26" s="7" t="s">
        <v>103</v>
      </c>
      <c r="E26" s="1">
        <v>2022</v>
      </c>
      <c r="F26" s="14">
        <v>1093402</v>
      </c>
    </row>
    <row r="27" spans="1:6" ht="35.1" customHeight="1" x14ac:dyDescent="0.25">
      <c r="A27" s="67"/>
      <c r="B27" s="7" t="s">
        <v>61</v>
      </c>
      <c r="C27" s="7" t="s">
        <v>108</v>
      </c>
      <c r="D27" s="7" t="s">
        <v>103</v>
      </c>
      <c r="E27" s="1">
        <v>2023</v>
      </c>
      <c r="F27" s="14">
        <v>2127766</v>
      </c>
    </row>
    <row r="28" spans="1:6" ht="35.1" customHeight="1" x14ac:dyDescent="0.25">
      <c r="A28" s="67"/>
      <c r="B28" s="7" t="s">
        <v>63</v>
      </c>
      <c r="C28" s="7" t="s">
        <v>64</v>
      </c>
      <c r="D28" s="7" t="s">
        <v>103</v>
      </c>
      <c r="E28" s="1">
        <v>2022</v>
      </c>
      <c r="F28" s="14">
        <v>10188104</v>
      </c>
    </row>
    <row r="29" spans="1:6" ht="35.1" customHeight="1" x14ac:dyDescent="0.25">
      <c r="A29" s="67"/>
      <c r="B29" s="7" t="s">
        <v>63</v>
      </c>
      <c r="C29" s="7" t="s">
        <v>65</v>
      </c>
      <c r="D29" s="7" t="s">
        <v>103</v>
      </c>
      <c r="E29" s="1">
        <v>2023</v>
      </c>
      <c r="F29" s="14">
        <v>1491978</v>
      </c>
    </row>
    <row r="30" spans="1:6" ht="35.1" customHeight="1" x14ac:dyDescent="0.25">
      <c r="A30" s="67"/>
      <c r="B30" s="7" t="s">
        <v>54</v>
      </c>
      <c r="C30" s="7" t="s">
        <v>55</v>
      </c>
      <c r="D30" s="7" t="s">
        <v>103</v>
      </c>
      <c r="E30" s="1">
        <v>2022</v>
      </c>
      <c r="F30" s="14">
        <v>264080</v>
      </c>
    </row>
    <row r="31" spans="1:6" ht="35.1" customHeight="1" x14ac:dyDescent="0.25">
      <c r="A31" s="67"/>
      <c r="B31" s="7" t="s">
        <v>54</v>
      </c>
      <c r="C31" s="7" t="s">
        <v>56</v>
      </c>
      <c r="D31" s="7" t="s">
        <v>103</v>
      </c>
      <c r="E31" s="1">
        <v>2023</v>
      </c>
      <c r="F31" s="14">
        <v>11330980</v>
      </c>
    </row>
    <row r="32" spans="1:6" ht="35.1" customHeight="1" x14ac:dyDescent="0.25">
      <c r="A32" s="67"/>
      <c r="B32" s="7" t="s">
        <v>57</v>
      </c>
      <c r="C32" s="7" t="s">
        <v>58</v>
      </c>
      <c r="D32" s="7" t="s">
        <v>103</v>
      </c>
      <c r="E32" s="1">
        <v>2022</v>
      </c>
      <c r="F32" s="14">
        <v>3926767</v>
      </c>
    </row>
    <row r="33" spans="1:6" ht="35.1" customHeight="1" x14ac:dyDescent="0.25">
      <c r="A33" s="67"/>
      <c r="B33" s="7" t="s">
        <v>57</v>
      </c>
      <c r="C33" s="7" t="s">
        <v>109</v>
      </c>
      <c r="D33" s="7" t="s">
        <v>103</v>
      </c>
      <c r="E33" s="1">
        <v>2023</v>
      </c>
      <c r="F33" s="14">
        <v>13017600</v>
      </c>
    </row>
    <row r="34" spans="1:6" ht="35.1" customHeight="1" x14ac:dyDescent="0.25">
      <c r="A34" s="68"/>
      <c r="B34" s="7" t="s">
        <v>59</v>
      </c>
      <c r="C34" s="7" t="s">
        <v>60</v>
      </c>
      <c r="D34" s="7" t="s">
        <v>103</v>
      </c>
      <c r="E34" s="1">
        <v>2022</v>
      </c>
      <c r="F34" s="14">
        <v>183080</v>
      </c>
    </row>
    <row r="35" spans="1:6" ht="35.25" customHeight="1" x14ac:dyDescent="0.25">
      <c r="A35" s="77" t="s">
        <v>3</v>
      </c>
      <c r="B35" s="78"/>
      <c r="C35" s="78"/>
      <c r="D35" s="78"/>
      <c r="E35" s="79"/>
      <c r="F35" s="13">
        <f>SUM(F26:F34)</f>
        <v>43623757</v>
      </c>
    </row>
    <row r="36" spans="1:6" ht="35.25" customHeight="1" x14ac:dyDescent="0.25">
      <c r="A36" s="29" t="s">
        <v>15</v>
      </c>
      <c r="B36" s="8" t="s">
        <v>28</v>
      </c>
      <c r="C36" s="8" t="s">
        <v>100</v>
      </c>
      <c r="D36" s="8">
        <v>1549</v>
      </c>
      <c r="E36" s="8">
        <v>2023</v>
      </c>
      <c r="F36" s="14">
        <v>4449655</v>
      </c>
    </row>
    <row r="37" spans="1:6" ht="35.25" customHeight="1" x14ac:dyDescent="0.25">
      <c r="A37" s="77" t="s">
        <v>3</v>
      </c>
      <c r="B37" s="78"/>
      <c r="C37" s="78"/>
      <c r="D37" s="78"/>
      <c r="E37" s="79"/>
      <c r="F37" s="13">
        <f>SUM(F36)</f>
        <v>4449655</v>
      </c>
    </row>
    <row r="38" spans="1:6" ht="35.25" customHeight="1" x14ac:dyDescent="0.25">
      <c r="A38" s="29" t="s">
        <v>35</v>
      </c>
      <c r="B38" s="8" t="s">
        <v>67</v>
      </c>
      <c r="C38" s="8" t="s">
        <v>68</v>
      </c>
      <c r="D38" s="8">
        <v>1549</v>
      </c>
      <c r="E38" s="8">
        <v>2022</v>
      </c>
      <c r="F38" s="14">
        <v>300000</v>
      </c>
    </row>
    <row r="39" spans="1:6" ht="38.25" customHeight="1" x14ac:dyDescent="0.25">
      <c r="A39" s="80" t="s">
        <v>3</v>
      </c>
      <c r="B39" s="81"/>
      <c r="C39" s="81"/>
      <c r="D39" s="81"/>
      <c r="E39" s="82"/>
      <c r="F39" s="13">
        <v>300000</v>
      </c>
    </row>
    <row r="40" spans="1:6" ht="35.1" customHeight="1" x14ac:dyDescent="0.25">
      <c r="A40" s="29" t="s">
        <v>9</v>
      </c>
      <c r="B40" s="7" t="s">
        <v>19</v>
      </c>
      <c r="C40" s="7" t="s">
        <v>69</v>
      </c>
      <c r="D40" s="7">
        <v>1549</v>
      </c>
      <c r="E40" s="1">
        <v>2022</v>
      </c>
      <c r="F40" s="14">
        <v>215540</v>
      </c>
    </row>
    <row r="41" spans="1:6" ht="35.1" customHeight="1" x14ac:dyDescent="0.25">
      <c r="A41" s="80" t="s">
        <v>3</v>
      </c>
      <c r="B41" s="81"/>
      <c r="C41" s="81"/>
      <c r="D41" s="81"/>
      <c r="E41" s="82"/>
      <c r="F41" s="13">
        <f>F40</f>
        <v>215540</v>
      </c>
    </row>
    <row r="42" spans="1:6" ht="35.1" customHeight="1" x14ac:dyDescent="0.25">
      <c r="A42" s="29" t="s">
        <v>10</v>
      </c>
      <c r="B42" s="7" t="s">
        <v>13</v>
      </c>
      <c r="C42" s="7" t="s">
        <v>70</v>
      </c>
      <c r="D42" s="7">
        <v>1549</v>
      </c>
      <c r="E42" s="1">
        <v>2022</v>
      </c>
      <c r="F42" s="15">
        <v>3711381</v>
      </c>
    </row>
    <row r="43" spans="1:6" ht="35.1" customHeight="1" x14ac:dyDescent="0.25">
      <c r="A43" s="69" t="s">
        <v>3</v>
      </c>
      <c r="B43" s="70"/>
      <c r="C43" s="70"/>
      <c r="D43" s="70"/>
      <c r="E43" s="70"/>
      <c r="F43" s="16">
        <v>3711381</v>
      </c>
    </row>
    <row r="44" spans="1:6" ht="35.1" customHeight="1" x14ac:dyDescent="0.25">
      <c r="A44" s="30" t="s">
        <v>16</v>
      </c>
      <c r="B44" s="31" t="s">
        <v>111</v>
      </c>
      <c r="C44" s="31" t="s">
        <v>112</v>
      </c>
      <c r="D44" s="31" t="s">
        <v>103</v>
      </c>
      <c r="E44" s="31">
        <v>2023</v>
      </c>
      <c r="F44" s="32">
        <v>19987898</v>
      </c>
    </row>
    <row r="45" spans="1:6" ht="35.1" customHeight="1" x14ac:dyDescent="0.25">
      <c r="A45" s="69" t="s">
        <v>3</v>
      </c>
      <c r="B45" s="70"/>
      <c r="C45" s="70"/>
      <c r="D45" s="70"/>
      <c r="E45" s="70"/>
      <c r="F45" s="33">
        <v>19987898</v>
      </c>
    </row>
    <row r="46" spans="1:6" ht="35.1" customHeight="1" x14ac:dyDescent="0.25">
      <c r="A46" s="66" t="s">
        <v>71</v>
      </c>
      <c r="B46" s="9" t="s">
        <v>74</v>
      </c>
      <c r="C46" s="9" t="s">
        <v>75</v>
      </c>
      <c r="D46" s="9" t="s">
        <v>103</v>
      </c>
      <c r="E46" s="10">
        <v>2022</v>
      </c>
      <c r="F46" s="15">
        <v>8700645</v>
      </c>
    </row>
    <row r="47" spans="1:6" ht="35.1" customHeight="1" x14ac:dyDescent="0.25">
      <c r="A47" s="67"/>
      <c r="B47" s="9" t="s">
        <v>74</v>
      </c>
      <c r="C47" s="9" t="s">
        <v>110</v>
      </c>
      <c r="D47" s="9" t="s">
        <v>103</v>
      </c>
      <c r="E47" s="10">
        <v>2023</v>
      </c>
      <c r="F47" s="15">
        <v>11325515</v>
      </c>
    </row>
    <row r="48" spans="1:6" ht="35.1" customHeight="1" x14ac:dyDescent="0.25">
      <c r="A48" s="68"/>
      <c r="B48" s="7" t="s">
        <v>72</v>
      </c>
      <c r="C48" s="7" t="s">
        <v>73</v>
      </c>
      <c r="D48" s="7" t="s">
        <v>103</v>
      </c>
      <c r="E48" s="1">
        <v>2022</v>
      </c>
      <c r="F48" s="14">
        <v>9087645</v>
      </c>
    </row>
    <row r="49" spans="1:6" ht="35.1" customHeight="1" x14ac:dyDescent="0.25">
      <c r="A49" s="69" t="s">
        <v>3</v>
      </c>
      <c r="B49" s="70"/>
      <c r="C49" s="70"/>
      <c r="D49" s="70"/>
      <c r="E49" s="70"/>
      <c r="F49" s="16">
        <f>SUM(F46:F48)</f>
        <v>29113805</v>
      </c>
    </row>
    <row r="50" spans="1:6" ht="35.1" customHeight="1" thickBot="1" x14ac:dyDescent="0.3">
      <c r="A50" s="71" t="s">
        <v>14</v>
      </c>
      <c r="B50" s="72"/>
      <c r="C50" s="72"/>
      <c r="D50" s="72"/>
      <c r="E50" s="73"/>
      <c r="F50" s="17">
        <f>F19+F25+F35+F37+F39+F41+F43+F45+F49</f>
        <v>162273025</v>
      </c>
    </row>
  </sheetData>
  <mergeCells count="17">
    <mergeCell ref="A2:C2"/>
    <mergeCell ref="A10:B10"/>
    <mergeCell ref="A14:F14"/>
    <mergeCell ref="A16:A18"/>
    <mergeCell ref="A19:E19"/>
    <mergeCell ref="A20:A24"/>
    <mergeCell ref="A26:A34"/>
    <mergeCell ref="A46:A48"/>
    <mergeCell ref="A45:E45"/>
    <mergeCell ref="A50:E50"/>
    <mergeCell ref="A43:E43"/>
    <mergeCell ref="A49:E49"/>
    <mergeCell ref="A25:E25"/>
    <mergeCell ref="A35:E35"/>
    <mergeCell ref="A39:E39"/>
    <mergeCell ref="A41:E41"/>
    <mergeCell ref="A37:E37"/>
  </mergeCells>
  <pageMargins left="0.7" right="0.7" top="0.75" bottom="0.75" header="0.3" footer="0.3"/>
  <pageSetup paperSize="9" scale="44" orientation="portrait" r:id="rId1"/>
  <colBreaks count="1" manualBreakCount="1">
    <brk id="6" max="1048575" man="1"/>
  </colBreaks>
  <ignoredErrors>
    <ignoredError sqref="F4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6"/>
  <sheetViews>
    <sheetView topLeftCell="A2" zoomScale="70" zoomScaleNormal="70" workbookViewId="0">
      <selection activeCell="J188" sqref="J188"/>
    </sheetView>
  </sheetViews>
  <sheetFormatPr defaultColWidth="9.140625" defaultRowHeight="15.75" x14ac:dyDescent="0.25"/>
  <cols>
    <col min="1" max="1" width="41.140625" style="47" customWidth="1"/>
    <col min="2" max="2" width="39.140625" style="48" customWidth="1"/>
    <col min="3" max="3" width="41.140625" style="48" customWidth="1"/>
    <col min="4" max="5" width="18.140625" style="48" customWidth="1"/>
    <col min="6" max="6" width="25.7109375" style="25" customWidth="1"/>
    <col min="7" max="16384" width="9.140625" style="49"/>
  </cols>
  <sheetData>
    <row r="1" spans="1:6" ht="16.5" customHeight="1" thickBot="1" x14ac:dyDescent="0.3">
      <c r="F1" s="24" t="s">
        <v>465</v>
      </c>
    </row>
    <row r="2" spans="1:6" ht="35.1" customHeight="1" x14ac:dyDescent="0.25">
      <c r="A2" s="107" t="s">
        <v>143</v>
      </c>
      <c r="B2" s="108"/>
      <c r="C2" s="108"/>
      <c r="D2" s="108"/>
      <c r="E2" s="108"/>
      <c r="F2" s="109"/>
    </row>
    <row r="3" spans="1:6" ht="39" customHeight="1" x14ac:dyDescent="0.25">
      <c r="A3" s="61" t="s">
        <v>0</v>
      </c>
      <c r="B3" s="62" t="s">
        <v>6</v>
      </c>
      <c r="C3" s="62" t="s">
        <v>7</v>
      </c>
      <c r="D3" s="62" t="s">
        <v>2</v>
      </c>
      <c r="E3" s="62" t="s">
        <v>1</v>
      </c>
      <c r="F3" s="13" t="s">
        <v>4</v>
      </c>
    </row>
    <row r="4" spans="1:6" ht="39" customHeight="1" x14ac:dyDescent="0.25">
      <c r="A4" s="101" t="s">
        <v>142</v>
      </c>
      <c r="B4" s="50" t="s">
        <v>145</v>
      </c>
      <c r="C4" s="50" t="s">
        <v>147</v>
      </c>
      <c r="D4" s="50" t="s">
        <v>121</v>
      </c>
      <c r="E4" s="50">
        <v>2023</v>
      </c>
      <c r="F4" s="14">
        <v>5501565</v>
      </c>
    </row>
    <row r="5" spans="1:6" ht="39" customHeight="1" x14ac:dyDescent="0.25">
      <c r="A5" s="102"/>
      <c r="B5" s="50" t="s">
        <v>146</v>
      </c>
      <c r="C5" s="50" t="s">
        <v>148</v>
      </c>
      <c r="D5" s="50" t="s">
        <v>121</v>
      </c>
      <c r="E5" s="50">
        <v>2023</v>
      </c>
      <c r="F5" s="14">
        <v>5000000</v>
      </c>
    </row>
    <row r="6" spans="1:6" ht="39" customHeight="1" x14ac:dyDescent="0.25">
      <c r="A6" s="102"/>
      <c r="B6" s="50" t="s">
        <v>145</v>
      </c>
      <c r="C6" s="50" t="s">
        <v>149</v>
      </c>
      <c r="D6" s="50" t="s">
        <v>121</v>
      </c>
      <c r="E6" s="50">
        <v>2024</v>
      </c>
      <c r="F6" s="14">
        <v>70559</v>
      </c>
    </row>
    <row r="7" spans="1:6" ht="39" customHeight="1" x14ac:dyDescent="0.25">
      <c r="A7" s="103"/>
      <c r="B7" s="50" t="s">
        <v>145</v>
      </c>
      <c r="C7" s="50" t="s">
        <v>150</v>
      </c>
      <c r="D7" s="50" t="s">
        <v>76</v>
      </c>
      <c r="E7" s="50">
        <v>2024</v>
      </c>
      <c r="F7" s="14">
        <v>168609</v>
      </c>
    </row>
    <row r="8" spans="1:6" ht="39" customHeight="1" x14ac:dyDescent="0.25">
      <c r="A8" s="98"/>
      <c r="B8" s="99"/>
      <c r="C8" s="99"/>
      <c r="D8" s="99"/>
      <c r="E8" s="100"/>
      <c r="F8" s="13">
        <f>SUM(F4:F7)</f>
        <v>10740733</v>
      </c>
    </row>
    <row r="9" spans="1:6" ht="39" customHeight="1" x14ac:dyDescent="0.25">
      <c r="A9" s="101" t="s">
        <v>22</v>
      </c>
      <c r="B9" s="50" t="s">
        <v>151</v>
      </c>
      <c r="C9" s="50" t="s">
        <v>152</v>
      </c>
      <c r="D9" s="50" t="s">
        <v>121</v>
      </c>
      <c r="E9" s="50">
        <v>2024</v>
      </c>
      <c r="F9" s="14">
        <v>711563</v>
      </c>
    </row>
    <row r="10" spans="1:6" ht="39" customHeight="1" x14ac:dyDescent="0.25">
      <c r="A10" s="103"/>
      <c r="B10" s="50" t="s">
        <v>151</v>
      </c>
      <c r="C10" s="50" t="s">
        <v>153</v>
      </c>
      <c r="D10" s="50" t="s">
        <v>76</v>
      </c>
      <c r="E10" s="50">
        <v>2024</v>
      </c>
      <c r="F10" s="14">
        <v>2931178</v>
      </c>
    </row>
    <row r="11" spans="1:6" ht="39" customHeight="1" x14ac:dyDescent="0.25">
      <c r="A11" s="98" t="s">
        <v>3</v>
      </c>
      <c r="B11" s="99"/>
      <c r="C11" s="99"/>
      <c r="D11" s="99"/>
      <c r="E11" s="100"/>
      <c r="F11" s="13">
        <f>SUM(F9:F10)</f>
        <v>3642741</v>
      </c>
    </row>
    <row r="12" spans="1:6" ht="39" customHeight="1" x14ac:dyDescent="0.25">
      <c r="A12" s="61" t="s">
        <v>8</v>
      </c>
      <c r="B12" s="50" t="s">
        <v>82</v>
      </c>
      <c r="C12" s="50" t="s">
        <v>467</v>
      </c>
      <c r="D12" s="50" t="s">
        <v>76</v>
      </c>
      <c r="E12" s="50">
        <v>2024</v>
      </c>
      <c r="F12" s="14">
        <v>117288</v>
      </c>
    </row>
    <row r="13" spans="1:6" ht="39" customHeight="1" x14ac:dyDescent="0.25">
      <c r="A13" s="98" t="s">
        <v>3</v>
      </c>
      <c r="B13" s="99"/>
      <c r="C13" s="99"/>
      <c r="D13" s="99"/>
      <c r="E13" s="100"/>
      <c r="F13" s="13">
        <v>117288</v>
      </c>
    </row>
    <row r="14" spans="1:6" ht="35.1" customHeight="1" x14ac:dyDescent="0.25">
      <c r="A14" s="101" t="s">
        <v>24</v>
      </c>
      <c r="B14" s="51" t="s">
        <v>154</v>
      </c>
      <c r="C14" s="51" t="s">
        <v>155</v>
      </c>
      <c r="D14" s="51" t="s">
        <v>156</v>
      </c>
      <c r="E14" s="52">
        <v>2023</v>
      </c>
      <c r="F14" s="14">
        <v>32709</v>
      </c>
    </row>
    <row r="15" spans="1:6" ht="35.1" customHeight="1" x14ac:dyDescent="0.25">
      <c r="A15" s="102"/>
      <c r="B15" s="51" t="s">
        <v>157</v>
      </c>
      <c r="C15" s="51" t="s">
        <v>158</v>
      </c>
      <c r="D15" s="51" t="s">
        <v>156</v>
      </c>
      <c r="E15" s="52">
        <v>2023</v>
      </c>
      <c r="F15" s="14">
        <v>2449355</v>
      </c>
    </row>
    <row r="16" spans="1:6" ht="35.1" customHeight="1" x14ac:dyDescent="0.25">
      <c r="A16" s="102"/>
      <c r="B16" s="51" t="s">
        <v>159</v>
      </c>
      <c r="C16" s="51" t="s">
        <v>160</v>
      </c>
      <c r="D16" s="51" t="s">
        <v>156</v>
      </c>
      <c r="E16" s="52">
        <v>2023</v>
      </c>
      <c r="F16" s="14">
        <v>518001</v>
      </c>
    </row>
    <row r="17" spans="1:6" ht="35.1" customHeight="1" x14ac:dyDescent="0.25">
      <c r="A17" s="102"/>
      <c r="B17" s="51" t="s">
        <v>157</v>
      </c>
      <c r="C17" s="51" t="s">
        <v>161</v>
      </c>
      <c r="D17" s="51" t="s">
        <v>76</v>
      </c>
      <c r="E17" s="52">
        <v>2024</v>
      </c>
      <c r="F17" s="14">
        <v>12833973</v>
      </c>
    </row>
    <row r="18" spans="1:6" ht="35.1" customHeight="1" x14ac:dyDescent="0.25">
      <c r="A18" s="102"/>
      <c r="B18" s="51" t="s">
        <v>159</v>
      </c>
      <c r="C18" s="51" t="s">
        <v>162</v>
      </c>
      <c r="D18" s="51" t="s">
        <v>76</v>
      </c>
      <c r="E18" s="52">
        <v>2024</v>
      </c>
      <c r="F18" s="14">
        <v>14707720</v>
      </c>
    </row>
    <row r="19" spans="1:6" ht="35.1" customHeight="1" x14ac:dyDescent="0.25">
      <c r="A19" s="102"/>
      <c r="B19" s="51" t="s">
        <v>163</v>
      </c>
      <c r="C19" s="51" t="s">
        <v>164</v>
      </c>
      <c r="D19" s="51" t="s">
        <v>156</v>
      </c>
      <c r="E19" s="52">
        <v>2024</v>
      </c>
      <c r="F19" s="14">
        <v>1608160</v>
      </c>
    </row>
    <row r="20" spans="1:6" ht="35.1" customHeight="1" x14ac:dyDescent="0.25">
      <c r="A20" s="102"/>
      <c r="B20" s="51" t="s">
        <v>165</v>
      </c>
      <c r="C20" s="51" t="s">
        <v>166</v>
      </c>
      <c r="D20" s="51" t="s">
        <v>76</v>
      </c>
      <c r="E20" s="52">
        <v>2024</v>
      </c>
      <c r="F20" s="14">
        <v>7635617</v>
      </c>
    </row>
    <row r="21" spans="1:6" ht="35.1" customHeight="1" x14ac:dyDescent="0.25">
      <c r="A21" s="102"/>
      <c r="B21" s="51" t="s">
        <v>167</v>
      </c>
      <c r="C21" s="51" t="s">
        <v>168</v>
      </c>
      <c r="D21" s="51" t="s">
        <v>156</v>
      </c>
      <c r="E21" s="52">
        <v>2024</v>
      </c>
      <c r="F21" s="14">
        <v>8000000</v>
      </c>
    </row>
    <row r="22" spans="1:6" ht="35.1" customHeight="1" x14ac:dyDescent="0.25">
      <c r="A22" s="102"/>
      <c r="B22" s="51" t="s">
        <v>167</v>
      </c>
      <c r="C22" s="51" t="s">
        <v>169</v>
      </c>
      <c r="D22" s="51" t="s">
        <v>76</v>
      </c>
      <c r="E22" s="52">
        <v>2024</v>
      </c>
      <c r="F22" s="14">
        <v>6555170</v>
      </c>
    </row>
    <row r="23" spans="1:6" ht="35.1" customHeight="1" x14ac:dyDescent="0.25">
      <c r="A23" s="102"/>
      <c r="B23" s="51" t="s">
        <v>170</v>
      </c>
      <c r="C23" s="51" t="s">
        <v>171</v>
      </c>
      <c r="D23" s="51" t="s">
        <v>156</v>
      </c>
      <c r="E23" s="52">
        <v>2024</v>
      </c>
      <c r="F23" s="14">
        <v>2391717</v>
      </c>
    </row>
    <row r="24" spans="1:6" ht="35.1" customHeight="1" x14ac:dyDescent="0.25">
      <c r="A24" s="103"/>
      <c r="B24" s="51" t="s">
        <v>172</v>
      </c>
      <c r="C24" s="51" t="s">
        <v>173</v>
      </c>
      <c r="D24" s="51" t="s">
        <v>76</v>
      </c>
      <c r="E24" s="52">
        <v>2024</v>
      </c>
      <c r="F24" s="14">
        <v>170486</v>
      </c>
    </row>
    <row r="25" spans="1:6" ht="35.25" customHeight="1" x14ac:dyDescent="0.25">
      <c r="A25" s="98" t="s">
        <v>3</v>
      </c>
      <c r="B25" s="99"/>
      <c r="C25" s="99"/>
      <c r="D25" s="99"/>
      <c r="E25" s="100"/>
      <c r="F25" s="13">
        <f>SUM(F14:F24)</f>
        <v>56902908</v>
      </c>
    </row>
    <row r="26" spans="1:6" ht="35.25" customHeight="1" x14ac:dyDescent="0.25">
      <c r="A26" s="101" t="s">
        <v>174</v>
      </c>
      <c r="B26" s="50" t="s">
        <v>175</v>
      </c>
      <c r="C26" s="50" t="s">
        <v>176</v>
      </c>
      <c r="D26" s="50" t="s">
        <v>121</v>
      </c>
      <c r="E26" s="50">
        <v>2024</v>
      </c>
      <c r="F26" s="14">
        <v>12536</v>
      </c>
    </row>
    <row r="27" spans="1:6" ht="35.25" customHeight="1" x14ac:dyDescent="0.25">
      <c r="A27" s="103"/>
      <c r="B27" s="50" t="s">
        <v>175</v>
      </c>
      <c r="C27" s="50" t="s">
        <v>177</v>
      </c>
      <c r="D27" s="50" t="s">
        <v>76</v>
      </c>
      <c r="E27" s="50">
        <v>2024</v>
      </c>
      <c r="F27" s="14">
        <v>1489621</v>
      </c>
    </row>
    <row r="28" spans="1:6" ht="35.25" customHeight="1" x14ac:dyDescent="0.25">
      <c r="A28" s="98" t="s">
        <v>3</v>
      </c>
      <c r="B28" s="99"/>
      <c r="C28" s="99"/>
      <c r="D28" s="99"/>
      <c r="E28" s="100"/>
      <c r="F28" s="13">
        <f>SUM(F26:F27)</f>
        <v>1502157</v>
      </c>
    </row>
    <row r="29" spans="1:6" ht="35.25" customHeight="1" x14ac:dyDescent="0.25">
      <c r="A29" s="101" t="s">
        <v>178</v>
      </c>
      <c r="B29" s="50" t="s">
        <v>179</v>
      </c>
      <c r="C29" s="50" t="s">
        <v>180</v>
      </c>
      <c r="D29" s="50" t="s">
        <v>121</v>
      </c>
      <c r="E29" s="50">
        <v>2023</v>
      </c>
      <c r="F29" s="14">
        <v>13231788</v>
      </c>
    </row>
    <row r="30" spans="1:6" ht="35.25" customHeight="1" x14ac:dyDescent="0.25">
      <c r="A30" s="102"/>
      <c r="B30" s="50" t="s">
        <v>181</v>
      </c>
      <c r="C30" s="50" t="s">
        <v>182</v>
      </c>
      <c r="D30" s="50" t="s">
        <v>121</v>
      </c>
      <c r="E30" s="50">
        <v>2023</v>
      </c>
      <c r="F30" s="14">
        <v>8094255</v>
      </c>
    </row>
    <row r="31" spans="1:6" ht="35.25" customHeight="1" x14ac:dyDescent="0.25">
      <c r="A31" s="102"/>
      <c r="B31" s="50" t="s">
        <v>183</v>
      </c>
      <c r="C31" s="50" t="s">
        <v>184</v>
      </c>
      <c r="D31" s="50" t="s">
        <v>121</v>
      </c>
      <c r="E31" s="50">
        <v>2023</v>
      </c>
      <c r="F31" s="14">
        <v>799741</v>
      </c>
    </row>
    <row r="32" spans="1:6" ht="35.25" customHeight="1" x14ac:dyDescent="0.25">
      <c r="A32" s="103"/>
      <c r="B32" s="50" t="s">
        <v>185</v>
      </c>
      <c r="C32" s="50" t="s">
        <v>186</v>
      </c>
      <c r="D32" s="50" t="s">
        <v>121</v>
      </c>
      <c r="E32" s="50">
        <v>2023</v>
      </c>
      <c r="F32" s="14">
        <v>2912362</v>
      </c>
    </row>
    <row r="33" spans="1:6" ht="35.25" customHeight="1" x14ac:dyDescent="0.25">
      <c r="A33" s="98" t="s">
        <v>3</v>
      </c>
      <c r="B33" s="99"/>
      <c r="C33" s="99"/>
      <c r="D33" s="99"/>
      <c r="E33" s="100"/>
      <c r="F33" s="13">
        <f>SUM(F29:F32)</f>
        <v>25038146</v>
      </c>
    </row>
    <row r="34" spans="1:6" ht="35.25" customHeight="1" x14ac:dyDescent="0.25">
      <c r="A34" s="101" t="s">
        <v>25</v>
      </c>
      <c r="B34" s="50" t="s">
        <v>187</v>
      </c>
      <c r="C34" s="50" t="s">
        <v>188</v>
      </c>
      <c r="D34" s="50" t="s">
        <v>76</v>
      </c>
      <c r="E34" s="50">
        <v>2023</v>
      </c>
      <c r="F34" s="14">
        <v>842280</v>
      </c>
    </row>
    <row r="35" spans="1:6" ht="35.25" customHeight="1" x14ac:dyDescent="0.25">
      <c r="A35" s="102"/>
      <c r="B35" s="50" t="s">
        <v>187</v>
      </c>
      <c r="C35" s="50" t="s">
        <v>189</v>
      </c>
      <c r="D35" s="50" t="s">
        <v>156</v>
      </c>
      <c r="E35" s="50">
        <v>2023</v>
      </c>
      <c r="F35" s="14">
        <v>725520</v>
      </c>
    </row>
    <row r="36" spans="1:6" ht="35.25" customHeight="1" x14ac:dyDescent="0.25">
      <c r="A36" s="102"/>
      <c r="B36" s="50" t="s">
        <v>190</v>
      </c>
      <c r="C36" s="50" t="s">
        <v>191</v>
      </c>
      <c r="D36" s="50" t="s">
        <v>156</v>
      </c>
      <c r="E36" s="50">
        <v>2023</v>
      </c>
      <c r="F36" s="14">
        <v>81714</v>
      </c>
    </row>
    <row r="37" spans="1:6" ht="35.25" customHeight="1" x14ac:dyDescent="0.25">
      <c r="A37" s="102"/>
      <c r="B37" s="50" t="s">
        <v>190</v>
      </c>
      <c r="C37" s="50" t="s">
        <v>192</v>
      </c>
      <c r="D37" s="50" t="s">
        <v>76</v>
      </c>
      <c r="E37" s="50">
        <v>2023</v>
      </c>
      <c r="F37" s="14">
        <v>317600</v>
      </c>
    </row>
    <row r="38" spans="1:6" ht="35.25" customHeight="1" x14ac:dyDescent="0.25">
      <c r="A38" s="102"/>
      <c r="B38" s="50" t="s">
        <v>193</v>
      </c>
      <c r="C38" s="50" t="s">
        <v>194</v>
      </c>
      <c r="D38" s="50" t="s">
        <v>156</v>
      </c>
      <c r="E38" s="50">
        <v>2023</v>
      </c>
      <c r="F38" s="14">
        <v>3780201</v>
      </c>
    </row>
    <row r="39" spans="1:6" ht="35.25" customHeight="1" x14ac:dyDescent="0.25">
      <c r="A39" s="102"/>
      <c r="B39" s="50" t="s">
        <v>195</v>
      </c>
      <c r="C39" s="50" t="s">
        <v>196</v>
      </c>
      <c r="D39" s="50" t="s">
        <v>156</v>
      </c>
      <c r="E39" s="50">
        <v>2023</v>
      </c>
      <c r="F39" s="14">
        <v>348680</v>
      </c>
    </row>
    <row r="40" spans="1:6" ht="35.25" customHeight="1" x14ac:dyDescent="0.25">
      <c r="A40" s="102"/>
      <c r="B40" s="50" t="s">
        <v>197</v>
      </c>
      <c r="C40" s="50" t="s">
        <v>198</v>
      </c>
      <c r="D40" s="50" t="s">
        <v>199</v>
      </c>
      <c r="E40" s="50">
        <v>2023</v>
      </c>
      <c r="F40" s="14">
        <v>27000</v>
      </c>
    </row>
    <row r="41" spans="1:6" ht="35.25" customHeight="1" x14ac:dyDescent="0.25">
      <c r="A41" s="102"/>
      <c r="B41" s="50" t="s">
        <v>200</v>
      </c>
      <c r="C41" s="50" t="s">
        <v>201</v>
      </c>
      <c r="D41" s="50" t="s">
        <v>76</v>
      </c>
      <c r="E41" s="50">
        <v>2023</v>
      </c>
      <c r="F41" s="14">
        <v>385846</v>
      </c>
    </row>
    <row r="42" spans="1:6" ht="35.25" customHeight="1" x14ac:dyDescent="0.25">
      <c r="A42" s="102"/>
      <c r="B42" s="50" t="s">
        <v>202</v>
      </c>
      <c r="C42" s="50" t="s">
        <v>203</v>
      </c>
      <c r="D42" s="50" t="s">
        <v>156</v>
      </c>
      <c r="E42" s="50">
        <v>2024</v>
      </c>
      <c r="F42" s="14">
        <v>11220052</v>
      </c>
    </row>
    <row r="43" spans="1:6" ht="35.25" customHeight="1" x14ac:dyDescent="0.25">
      <c r="A43" s="102"/>
      <c r="B43" s="50" t="s">
        <v>193</v>
      </c>
      <c r="C43" s="50" t="s">
        <v>204</v>
      </c>
      <c r="D43" s="50" t="s">
        <v>76</v>
      </c>
      <c r="E43" s="50">
        <v>2024</v>
      </c>
      <c r="F43" s="14">
        <v>5000000</v>
      </c>
    </row>
    <row r="44" spans="1:6" ht="35.25" customHeight="1" x14ac:dyDescent="0.25">
      <c r="A44" s="102"/>
      <c r="B44" s="50" t="s">
        <v>193</v>
      </c>
      <c r="C44" s="50" t="s">
        <v>205</v>
      </c>
      <c r="D44" s="50" t="s">
        <v>121</v>
      </c>
      <c r="E44" s="50">
        <v>2024</v>
      </c>
      <c r="F44" s="14">
        <v>2229868</v>
      </c>
    </row>
    <row r="45" spans="1:6" ht="35.25" customHeight="1" x14ac:dyDescent="0.25">
      <c r="A45" s="102"/>
      <c r="B45" s="50" t="s">
        <v>195</v>
      </c>
      <c r="C45" s="50" t="s">
        <v>206</v>
      </c>
      <c r="D45" s="50" t="s">
        <v>76</v>
      </c>
      <c r="E45" s="50">
        <v>2024</v>
      </c>
      <c r="F45" s="14">
        <v>3145597</v>
      </c>
    </row>
    <row r="46" spans="1:6" ht="35.25" customHeight="1" x14ac:dyDescent="0.25">
      <c r="A46" s="102"/>
      <c r="B46" s="50" t="s">
        <v>207</v>
      </c>
      <c r="C46" s="50" t="s">
        <v>208</v>
      </c>
      <c r="D46" s="50" t="s">
        <v>156</v>
      </c>
      <c r="E46" s="50">
        <v>2024</v>
      </c>
      <c r="F46" s="14">
        <v>6523021</v>
      </c>
    </row>
    <row r="47" spans="1:6" ht="35.25" customHeight="1" x14ac:dyDescent="0.25">
      <c r="A47" s="102"/>
      <c r="B47" s="50" t="s">
        <v>207</v>
      </c>
      <c r="C47" s="50" t="s">
        <v>209</v>
      </c>
      <c r="D47" s="50" t="s">
        <v>76</v>
      </c>
      <c r="E47" s="50">
        <v>2024</v>
      </c>
      <c r="F47" s="14">
        <v>3202670</v>
      </c>
    </row>
    <row r="48" spans="1:6" ht="35.25" customHeight="1" x14ac:dyDescent="0.25">
      <c r="A48" s="102"/>
      <c r="B48" s="50" t="s">
        <v>200</v>
      </c>
      <c r="C48" s="50" t="s">
        <v>210</v>
      </c>
      <c r="D48" s="50" t="s">
        <v>76</v>
      </c>
      <c r="E48" s="50">
        <v>2024</v>
      </c>
      <c r="F48" s="14">
        <v>5000000</v>
      </c>
    </row>
    <row r="49" spans="1:7" ht="35.25" customHeight="1" x14ac:dyDescent="0.25">
      <c r="A49" s="102"/>
      <c r="B49" s="50" t="s">
        <v>197</v>
      </c>
      <c r="C49" s="50" t="s">
        <v>211</v>
      </c>
      <c r="D49" s="50" t="s">
        <v>76</v>
      </c>
      <c r="E49" s="50">
        <v>2024</v>
      </c>
      <c r="F49" s="14">
        <v>3878000</v>
      </c>
    </row>
    <row r="50" spans="1:7" ht="35.25" customHeight="1" x14ac:dyDescent="0.25">
      <c r="A50" s="102"/>
      <c r="B50" s="50" t="s">
        <v>187</v>
      </c>
      <c r="C50" s="50" t="s">
        <v>212</v>
      </c>
      <c r="D50" s="50" t="s">
        <v>76</v>
      </c>
      <c r="E50" s="50">
        <v>2024</v>
      </c>
      <c r="F50" s="14">
        <v>3778800</v>
      </c>
    </row>
    <row r="51" spans="1:7" ht="35.25" customHeight="1" x14ac:dyDescent="0.25">
      <c r="A51" s="102"/>
      <c r="B51" s="50" t="s">
        <v>213</v>
      </c>
      <c r="C51" s="50" t="s">
        <v>214</v>
      </c>
      <c r="D51" s="50" t="s">
        <v>156</v>
      </c>
      <c r="E51" s="50">
        <v>2024</v>
      </c>
      <c r="F51" s="14">
        <v>5490566</v>
      </c>
    </row>
    <row r="52" spans="1:7" ht="35.25" customHeight="1" x14ac:dyDescent="0.25">
      <c r="A52" s="102"/>
      <c r="B52" s="50" t="s">
        <v>190</v>
      </c>
      <c r="C52" s="50" t="s">
        <v>215</v>
      </c>
      <c r="D52" s="50" t="s">
        <v>76</v>
      </c>
      <c r="E52" s="50">
        <v>2024</v>
      </c>
      <c r="F52" s="14">
        <v>7180935</v>
      </c>
    </row>
    <row r="53" spans="1:7" ht="35.25" customHeight="1" x14ac:dyDescent="0.25">
      <c r="A53" s="102"/>
      <c r="B53" s="50" t="s">
        <v>213</v>
      </c>
      <c r="C53" s="50" t="s">
        <v>216</v>
      </c>
      <c r="D53" s="50" t="s">
        <v>76</v>
      </c>
      <c r="E53" s="50">
        <v>2024</v>
      </c>
      <c r="F53" s="14">
        <v>8908790</v>
      </c>
    </row>
    <row r="54" spans="1:7" ht="35.25" customHeight="1" x14ac:dyDescent="0.25">
      <c r="A54" s="102"/>
      <c r="B54" s="50" t="s">
        <v>217</v>
      </c>
      <c r="C54" s="50" t="s">
        <v>218</v>
      </c>
      <c r="D54" s="50" t="s">
        <v>76</v>
      </c>
      <c r="E54" s="50">
        <v>2024</v>
      </c>
      <c r="F54" s="14">
        <v>1500000</v>
      </c>
    </row>
    <row r="55" spans="1:7" ht="35.25" customHeight="1" x14ac:dyDescent="0.25">
      <c r="A55" s="102"/>
      <c r="B55" s="50" t="s">
        <v>26</v>
      </c>
      <c r="C55" s="50" t="s">
        <v>219</v>
      </c>
      <c r="D55" s="50" t="s">
        <v>76</v>
      </c>
      <c r="E55" s="50">
        <v>2024</v>
      </c>
      <c r="F55" s="14">
        <v>7000000</v>
      </c>
    </row>
    <row r="56" spans="1:7" ht="35.25" customHeight="1" x14ac:dyDescent="0.25">
      <c r="A56" s="102"/>
      <c r="B56" s="50" t="s">
        <v>197</v>
      </c>
      <c r="C56" s="50" t="s">
        <v>220</v>
      </c>
      <c r="D56" s="50" t="s">
        <v>121</v>
      </c>
      <c r="E56" s="50">
        <v>2024</v>
      </c>
      <c r="F56" s="53">
        <v>933296</v>
      </c>
      <c r="G56" s="54"/>
    </row>
    <row r="57" spans="1:7" ht="35.25" customHeight="1" x14ac:dyDescent="0.25">
      <c r="A57" s="102"/>
      <c r="B57" s="50" t="s">
        <v>221</v>
      </c>
      <c r="C57" s="50" t="s">
        <v>222</v>
      </c>
      <c r="D57" s="50" t="s">
        <v>156</v>
      </c>
      <c r="E57" s="50">
        <v>2024</v>
      </c>
      <c r="F57" s="14">
        <v>1306555</v>
      </c>
    </row>
    <row r="58" spans="1:7" ht="35.25" customHeight="1" x14ac:dyDescent="0.25">
      <c r="A58" s="103"/>
      <c r="B58" s="50" t="s">
        <v>223</v>
      </c>
      <c r="C58" s="50" t="s">
        <v>224</v>
      </c>
      <c r="D58" s="50" t="s">
        <v>76</v>
      </c>
      <c r="E58" s="50">
        <v>2024</v>
      </c>
      <c r="F58" s="14">
        <v>1000000</v>
      </c>
    </row>
    <row r="59" spans="1:7" ht="35.25" customHeight="1" x14ac:dyDescent="0.25">
      <c r="A59" s="98" t="s">
        <v>3</v>
      </c>
      <c r="B59" s="99"/>
      <c r="C59" s="99"/>
      <c r="D59" s="99"/>
      <c r="E59" s="100"/>
      <c r="F59" s="13">
        <f>SUM(F34:F58)</f>
        <v>83806991</v>
      </c>
    </row>
    <row r="60" spans="1:7" ht="35.25" customHeight="1" x14ac:dyDescent="0.25">
      <c r="A60" s="101" t="s">
        <v>66</v>
      </c>
      <c r="B60" s="50" t="s">
        <v>59</v>
      </c>
      <c r="C60" s="50" t="s">
        <v>225</v>
      </c>
      <c r="D60" s="50" t="s">
        <v>76</v>
      </c>
      <c r="E60" s="50">
        <v>2024</v>
      </c>
      <c r="F60" s="14">
        <v>109580</v>
      </c>
    </row>
    <row r="61" spans="1:7" ht="35.25" customHeight="1" x14ac:dyDescent="0.25">
      <c r="A61" s="103"/>
      <c r="B61" s="50" t="s">
        <v>63</v>
      </c>
      <c r="C61" s="50" t="s">
        <v>226</v>
      </c>
      <c r="D61" s="50" t="s">
        <v>121</v>
      </c>
      <c r="E61" s="50">
        <v>2024</v>
      </c>
      <c r="F61" s="14">
        <v>4650461</v>
      </c>
    </row>
    <row r="62" spans="1:7" ht="35.25" customHeight="1" x14ac:dyDescent="0.25">
      <c r="A62" s="98" t="s">
        <v>3</v>
      </c>
      <c r="B62" s="99"/>
      <c r="C62" s="99"/>
      <c r="D62" s="99"/>
      <c r="E62" s="100"/>
      <c r="F62" s="13">
        <f>SUM(F60:F61)</f>
        <v>4760041</v>
      </c>
    </row>
    <row r="63" spans="1:7" ht="35.25" customHeight="1" x14ac:dyDescent="0.25">
      <c r="A63" s="101" t="s">
        <v>27</v>
      </c>
      <c r="B63" s="50" t="s">
        <v>227</v>
      </c>
      <c r="C63" s="50" t="s">
        <v>228</v>
      </c>
      <c r="D63" s="50" t="s">
        <v>76</v>
      </c>
      <c r="E63" s="50">
        <v>2023</v>
      </c>
      <c r="F63" s="14">
        <v>223000</v>
      </c>
    </row>
    <row r="64" spans="1:7" ht="35.25" customHeight="1" x14ac:dyDescent="0.25">
      <c r="A64" s="102"/>
      <c r="B64" s="50" t="s">
        <v>229</v>
      </c>
      <c r="C64" s="50" t="s">
        <v>230</v>
      </c>
      <c r="D64" s="50" t="s">
        <v>76</v>
      </c>
      <c r="E64" s="50">
        <v>2024</v>
      </c>
      <c r="F64" s="14">
        <v>1350488</v>
      </c>
    </row>
    <row r="65" spans="1:6" ht="35.25" customHeight="1" x14ac:dyDescent="0.25">
      <c r="A65" s="102"/>
      <c r="B65" s="50" t="s">
        <v>227</v>
      </c>
      <c r="C65" s="50" t="s">
        <v>231</v>
      </c>
      <c r="D65" s="50" t="s">
        <v>76</v>
      </c>
      <c r="E65" s="50">
        <v>2024</v>
      </c>
      <c r="F65" s="14">
        <v>1235631</v>
      </c>
    </row>
    <row r="66" spans="1:6" ht="35.25" customHeight="1" x14ac:dyDescent="0.25">
      <c r="A66" s="103"/>
      <c r="B66" s="50" t="s">
        <v>232</v>
      </c>
      <c r="C66" s="50" t="s">
        <v>233</v>
      </c>
      <c r="D66" s="50" t="s">
        <v>76</v>
      </c>
      <c r="E66" s="50">
        <v>2024</v>
      </c>
      <c r="F66" s="14">
        <v>804599</v>
      </c>
    </row>
    <row r="67" spans="1:6" ht="35.25" customHeight="1" x14ac:dyDescent="0.25">
      <c r="A67" s="98" t="s">
        <v>3</v>
      </c>
      <c r="B67" s="99"/>
      <c r="C67" s="99"/>
      <c r="D67" s="99"/>
      <c r="E67" s="100"/>
      <c r="F67" s="13">
        <f>SUM(F63:F66)</f>
        <v>3613718</v>
      </c>
    </row>
    <row r="68" spans="1:6" ht="35.25" customHeight="1" x14ac:dyDescent="0.25">
      <c r="A68" s="101" t="s">
        <v>29</v>
      </c>
      <c r="B68" s="50" t="s">
        <v>234</v>
      </c>
      <c r="C68" s="50" t="s">
        <v>235</v>
      </c>
      <c r="D68" s="50" t="s">
        <v>76</v>
      </c>
      <c r="E68" s="50">
        <v>2023</v>
      </c>
      <c r="F68" s="14">
        <v>289520</v>
      </c>
    </row>
    <row r="69" spans="1:6" ht="35.25" customHeight="1" x14ac:dyDescent="0.25">
      <c r="A69" s="102"/>
      <c r="B69" s="50" t="s">
        <v>234</v>
      </c>
      <c r="C69" s="50" t="s">
        <v>236</v>
      </c>
      <c r="D69" s="50" t="s">
        <v>121</v>
      </c>
      <c r="E69" s="50">
        <v>2023</v>
      </c>
      <c r="F69" s="14">
        <v>1234730</v>
      </c>
    </row>
    <row r="70" spans="1:6" ht="35.25" customHeight="1" x14ac:dyDescent="0.25">
      <c r="A70" s="102"/>
      <c r="B70" s="50" t="s">
        <v>237</v>
      </c>
      <c r="C70" s="50" t="s">
        <v>238</v>
      </c>
      <c r="D70" s="50" t="s">
        <v>156</v>
      </c>
      <c r="E70" s="50">
        <v>2024</v>
      </c>
      <c r="F70" s="14">
        <v>5601814</v>
      </c>
    </row>
    <row r="71" spans="1:6" ht="35.25" customHeight="1" x14ac:dyDescent="0.25">
      <c r="A71" s="102"/>
      <c r="B71" s="50" t="s">
        <v>239</v>
      </c>
      <c r="C71" s="50" t="s">
        <v>240</v>
      </c>
      <c r="D71" s="50" t="s">
        <v>156</v>
      </c>
      <c r="E71" s="50">
        <v>2024</v>
      </c>
      <c r="F71" s="14">
        <v>6330564</v>
      </c>
    </row>
    <row r="72" spans="1:6" ht="35.25" customHeight="1" x14ac:dyDescent="0.25">
      <c r="A72" s="102"/>
      <c r="B72" s="50" t="s">
        <v>241</v>
      </c>
      <c r="C72" s="50" t="s">
        <v>242</v>
      </c>
      <c r="D72" s="50" t="s">
        <v>76</v>
      </c>
      <c r="E72" s="50">
        <v>2024</v>
      </c>
      <c r="F72" s="14">
        <v>1611964</v>
      </c>
    </row>
    <row r="73" spans="1:6" ht="35.25" customHeight="1" x14ac:dyDescent="0.25">
      <c r="A73" s="102"/>
      <c r="B73" s="50" t="s">
        <v>243</v>
      </c>
      <c r="C73" s="50" t="s">
        <v>244</v>
      </c>
      <c r="D73" s="50" t="s">
        <v>199</v>
      </c>
      <c r="E73" s="50">
        <v>2024</v>
      </c>
      <c r="F73" s="14">
        <v>2028124</v>
      </c>
    </row>
    <row r="74" spans="1:6" ht="35.25" customHeight="1" x14ac:dyDescent="0.25">
      <c r="A74" s="102"/>
      <c r="B74" s="50" t="s">
        <v>243</v>
      </c>
      <c r="C74" s="50" t="s">
        <v>245</v>
      </c>
      <c r="D74" s="50" t="s">
        <v>156</v>
      </c>
      <c r="E74" s="50">
        <v>2024</v>
      </c>
      <c r="F74" s="14">
        <v>3500000</v>
      </c>
    </row>
    <row r="75" spans="1:6" ht="35.25" customHeight="1" x14ac:dyDescent="0.25">
      <c r="A75" s="102"/>
      <c r="B75" s="50" t="s">
        <v>246</v>
      </c>
      <c r="C75" s="50" t="s">
        <v>247</v>
      </c>
      <c r="D75" s="50" t="s">
        <v>156</v>
      </c>
      <c r="E75" s="50">
        <v>2024</v>
      </c>
      <c r="F75" s="14">
        <v>5244413</v>
      </c>
    </row>
    <row r="76" spans="1:6" ht="35.25" customHeight="1" x14ac:dyDescent="0.25">
      <c r="A76" s="102"/>
      <c r="B76" s="50" t="s">
        <v>248</v>
      </c>
      <c r="C76" s="50" t="s">
        <v>249</v>
      </c>
      <c r="D76" s="50" t="s">
        <v>156</v>
      </c>
      <c r="E76" s="50">
        <v>2024</v>
      </c>
      <c r="F76" s="14">
        <v>5000000</v>
      </c>
    </row>
    <row r="77" spans="1:6" ht="38.25" customHeight="1" x14ac:dyDescent="0.25">
      <c r="A77" s="103"/>
      <c r="B77" s="51" t="s">
        <v>234</v>
      </c>
      <c r="C77" s="51" t="s">
        <v>250</v>
      </c>
      <c r="D77" s="51" t="s">
        <v>121</v>
      </c>
      <c r="E77" s="52">
        <v>2024</v>
      </c>
      <c r="F77" s="14">
        <v>1018408</v>
      </c>
    </row>
    <row r="78" spans="1:6" ht="35.1" customHeight="1" x14ac:dyDescent="0.25">
      <c r="A78" s="98" t="s">
        <v>3</v>
      </c>
      <c r="B78" s="99"/>
      <c r="C78" s="99"/>
      <c r="D78" s="99"/>
      <c r="E78" s="100"/>
      <c r="F78" s="13">
        <f>SUM(F68:F77)</f>
        <v>31859537</v>
      </c>
    </row>
    <row r="79" spans="1:6" ht="35.1" customHeight="1" x14ac:dyDescent="0.25">
      <c r="A79" s="101" t="s">
        <v>30</v>
      </c>
      <c r="B79" s="51" t="s">
        <v>32</v>
      </c>
      <c r="C79" s="51" t="s">
        <v>251</v>
      </c>
      <c r="D79" s="51" t="s">
        <v>121</v>
      </c>
      <c r="E79" s="52">
        <v>2023</v>
      </c>
      <c r="F79" s="15">
        <v>5256770</v>
      </c>
    </row>
    <row r="80" spans="1:6" ht="35.1" customHeight="1" x14ac:dyDescent="0.25">
      <c r="A80" s="102"/>
      <c r="B80" s="51" t="s">
        <v>33</v>
      </c>
      <c r="C80" s="51" t="s">
        <v>252</v>
      </c>
      <c r="D80" s="51" t="s">
        <v>76</v>
      </c>
      <c r="E80" s="52">
        <v>2023</v>
      </c>
      <c r="F80" s="15">
        <v>664224</v>
      </c>
    </row>
    <row r="81" spans="1:6" ht="35.1" customHeight="1" x14ac:dyDescent="0.25">
      <c r="A81" s="102"/>
      <c r="B81" s="51" t="s">
        <v>31</v>
      </c>
      <c r="C81" s="51" t="s">
        <v>253</v>
      </c>
      <c r="D81" s="51" t="s">
        <v>76</v>
      </c>
      <c r="E81" s="52">
        <v>2023</v>
      </c>
      <c r="F81" s="15">
        <v>1915852</v>
      </c>
    </row>
    <row r="82" spans="1:6" ht="35.1" customHeight="1" x14ac:dyDescent="0.25">
      <c r="A82" s="102"/>
      <c r="B82" s="51" t="s">
        <v>31</v>
      </c>
      <c r="C82" s="51" t="s">
        <v>254</v>
      </c>
      <c r="D82" s="51" t="s">
        <v>156</v>
      </c>
      <c r="E82" s="52">
        <v>2023</v>
      </c>
      <c r="F82" s="14">
        <v>801859</v>
      </c>
    </row>
    <row r="83" spans="1:6" ht="35.1" customHeight="1" x14ac:dyDescent="0.25">
      <c r="A83" s="102"/>
      <c r="B83" s="51" t="s">
        <v>34</v>
      </c>
      <c r="C83" s="51" t="s">
        <v>255</v>
      </c>
      <c r="D83" s="51" t="s">
        <v>76</v>
      </c>
      <c r="E83" s="52">
        <v>2023</v>
      </c>
      <c r="F83" s="15">
        <v>887388</v>
      </c>
    </row>
    <row r="84" spans="1:6" ht="35.1" customHeight="1" x14ac:dyDescent="0.25">
      <c r="A84" s="102"/>
      <c r="B84" s="51" t="s">
        <v>256</v>
      </c>
      <c r="C84" s="51" t="s">
        <v>257</v>
      </c>
      <c r="D84" s="51" t="s">
        <v>76</v>
      </c>
      <c r="E84" s="52">
        <v>2023</v>
      </c>
      <c r="F84" s="14">
        <v>485204</v>
      </c>
    </row>
    <row r="85" spans="1:6" ht="35.1" customHeight="1" x14ac:dyDescent="0.25">
      <c r="A85" s="102"/>
      <c r="B85" s="51" t="s">
        <v>256</v>
      </c>
      <c r="C85" s="51" t="s">
        <v>258</v>
      </c>
      <c r="D85" s="51" t="s">
        <v>121</v>
      </c>
      <c r="E85" s="52">
        <v>2023</v>
      </c>
      <c r="F85" s="14">
        <v>1004656</v>
      </c>
    </row>
    <row r="86" spans="1:6" ht="35.1" customHeight="1" x14ac:dyDescent="0.25">
      <c r="A86" s="102"/>
      <c r="B86" s="51" t="s">
        <v>259</v>
      </c>
      <c r="C86" s="51" t="s">
        <v>260</v>
      </c>
      <c r="D86" s="51" t="s">
        <v>76</v>
      </c>
      <c r="E86" s="52">
        <v>2023</v>
      </c>
      <c r="F86" s="15">
        <v>936526</v>
      </c>
    </row>
    <row r="87" spans="1:6" ht="35.1" customHeight="1" x14ac:dyDescent="0.25">
      <c r="A87" s="102"/>
      <c r="B87" s="51" t="s">
        <v>261</v>
      </c>
      <c r="C87" s="51" t="s">
        <v>262</v>
      </c>
      <c r="D87" s="51" t="s">
        <v>76</v>
      </c>
      <c r="E87" s="52">
        <v>2023</v>
      </c>
      <c r="F87" s="15">
        <v>673782</v>
      </c>
    </row>
    <row r="88" spans="1:6" ht="35.1" customHeight="1" x14ac:dyDescent="0.25">
      <c r="A88" s="102"/>
      <c r="B88" s="51" t="s">
        <v>261</v>
      </c>
      <c r="C88" s="51" t="s">
        <v>263</v>
      </c>
      <c r="D88" s="51" t="s">
        <v>121</v>
      </c>
      <c r="E88" s="52">
        <v>2023</v>
      </c>
      <c r="F88" s="15">
        <v>1241880</v>
      </c>
    </row>
    <row r="89" spans="1:6" ht="35.1" customHeight="1" x14ac:dyDescent="0.25">
      <c r="A89" s="102"/>
      <c r="B89" s="51" t="s">
        <v>116</v>
      </c>
      <c r="C89" s="51" t="s">
        <v>264</v>
      </c>
      <c r="D89" s="51" t="s">
        <v>121</v>
      </c>
      <c r="E89" s="52">
        <v>2023</v>
      </c>
      <c r="F89" s="15">
        <v>4246681</v>
      </c>
    </row>
    <row r="90" spans="1:6" ht="35.1" customHeight="1" x14ac:dyDescent="0.25">
      <c r="A90" s="102"/>
      <c r="B90" s="51" t="s">
        <v>265</v>
      </c>
      <c r="C90" s="51" t="s">
        <v>266</v>
      </c>
      <c r="D90" s="51" t="s">
        <v>156</v>
      </c>
      <c r="E90" s="52">
        <v>2023</v>
      </c>
      <c r="F90" s="15">
        <v>642499</v>
      </c>
    </row>
    <row r="91" spans="1:6" ht="35.1" customHeight="1" x14ac:dyDescent="0.25">
      <c r="A91" s="102"/>
      <c r="B91" s="51" t="s">
        <v>265</v>
      </c>
      <c r="C91" s="51" t="s">
        <v>267</v>
      </c>
      <c r="D91" s="51" t="s">
        <v>76</v>
      </c>
      <c r="E91" s="52">
        <v>2023</v>
      </c>
      <c r="F91" s="15">
        <v>720157</v>
      </c>
    </row>
    <row r="92" spans="1:6" ht="35.1" customHeight="1" x14ac:dyDescent="0.25">
      <c r="A92" s="102"/>
      <c r="B92" s="51" t="s">
        <v>77</v>
      </c>
      <c r="C92" s="51" t="s">
        <v>268</v>
      </c>
      <c r="D92" s="51" t="s">
        <v>76</v>
      </c>
      <c r="E92" s="52">
        <v>2023</v>
      </c>
      <c r="F92" s="15">
        <v>49396</v>
      </c>
    </row>
    <row r="93" spans="1:6" ht="35.1" customHeight="1" x14ac:dyDescent="0.25">
      <c r="A93" s="102"/>
      <c r="B93" s="51" t="s">
        <v>77</v>
      </c>
      <c r="C93" s="51" t="s">
        <v>269</v>
      </c>
      <c r="D93" s="51" t="s">
        <v>121</v>
      </c>
      <c r="E93" s="52">
        <v>2023</v>
      </c>
      <c r="F93" s="15">
        <v>680583</v>
      </c>
    </row>
    <row r="94" spans="1:6" ht="35.1" customHeight="1" x14ac:dyDescent="0.25">
      <c r="A94" s="102"/>
      <c r="B94" s="51" t="s">
        <v>270</v>
      </c>
      <c r="C94" s="51" t="s">
        <v>271</v>
      </c>
      <c r="D94" s="51" t="s">
        <v>76</v>
      </c>
      <c r="E94" s="52">
        <v>2023</v>
      </c>
      <c r="F94" s="15">
        <v>929096</v>
      </c>
    </row>
    <row r="95" spans="1:6" ht="35.1" customHeight="1" x14ac:dyDescent="0.25">
      <c r="A95" s="102"/>
      <c r="B95" s="51" t="s">
        <v>116</v>
      </c>
      <c r="C95" s="51" t="s">
        <v>272</v>
      </c>
      <c r="D95" s="51" t="s">
        <v>121</v>
      </c>
      <c r="E95" s="52">
        <v>2024</v>
      </c>
      <c r="F95" s="15">
        <v>2026671</v>
      </c>
    </row>
    <row r="96" spans="1:6" ht="35.1" customHeight="1" x14ac:dyDescent="0.25">
      <c r="A96" s="102"/>
      <c r="B96" s="51" t="s">
        <v>256</v>
      </c>
      <c r="C96" s="51" t="s">
        <v>273</v>
      </c>
      <c r="D96" s="51" t="s">
        <v>121</v>
      </c>
      <c r="E96" s="52">
        <v>2024</v>
      </c>
      <c r="F96" s="15">
        <v>251919</v>
      </c>
    </row>
    <row r="97" spans="1:6" ht="35.1" customHeight="1" x14ac:dyDescent="0.25">
      <c r="A97" s="102"/>
      <c r="B97" s="51" t="s">
        <v>256</v>
      </c>
      <c r="C97" s="51" t="s">
        <v>274</v>
      </c>
      <c r="D97" s="51" t="s">
        <v>76</v>
      </c>
      <c r="E97" s="52">
        <v>2024</v>
      </c>
      <c r="F97" s="15">
        <v>743645</v>
      </c>
    </row>
    <row r="98" spans="1:6" ht="35.1" customHeight="1" x14ac:dyDescent="0.25">
      <c r="A98" s="102"/>
      <c r="B98" s="51" t="s">
        <v>33</v>
      </c>
      <c r="C98" s="51" t="s">
        <v>275</v>
      </c>
      <c r="D98" s="51" t="s">
        <v>121</v>
      </c>
      <c r="E98" s="52">
        <v>2024</v>
      </c>
      <c r="F98" s="15">
        <v>2116511</v>
      </c>
    </row>
    <row r="99" spans="1:6" ht="35.1" customHeight="1" x14ac:dyDescent="0.25">
      <c r="A99" s="102"/>
      <c r="B99" s="51" t="s">
        <v>32</v>
      </c>
      <c r="C99" s="51" t="s">
        <v>276</v>
      </c>
      <c r="D99" s="51" t="s">
        <v>76</v>
      </c>
      <c r="E99" s="52">
        <v>2024</v>
      </c>
      <c r="F99" s="15">
        <v>539869</v>
      </c>
    </row>
    <row r="100" spans="1:6" ht="35.1" customHeight="1" x14ac:dyDescent="0.25">
      <c r="A100" s="102"/>
      <c r="B100" s="51" t="s">
        <v>32</v>
      </c>
      <c r="C100" s="51" t="s">
        <v>277</v>
      </c>
      <c r="D100" s="51" t="s">
        <v>156</v>
      </c>
      <c r="E100" s="52">
        <v>2024</v>
      </c>
      <c r="F100" s="15">
        <v>1234327</v>
      </c>
    </row>
    <row r="101" spans="1:6" ht="35.1" customHeight="1" x14ac:dyDescent="0.25">
      <c r="A101" s="102"/>
      <c r="B101" s="51" t="s">
        <v>34</v>
      </c>
      <c r="C101" s="51" t="s">
        <v>278</v>
      </c>
      <c r="D101" s="51" t="s">
        <v>121</v>
      </c>
      <c r="E101" s="52">
        <v>2024</v>
      </c>
      <c r="F101" s="15">
        <v>714269</v>
      </c>
    </row>
    <row r="102" spans="1:6" ht="35.1" customHeight="1" x14ac:dyDescent="0.25">
      <c r="A102" s="102"/>
      <c r="B102" s="51" t="s">
        <v>31</v>
      </c>
      <c r="C102" s="51" t="s">
        <v>279</v>
      </c>
      <c r="D102" s="51" t="s">
        <v>76</v>
      </c>
      <c r="E102" s="52">
        <v>2024</v>
      </c>
      <c r="F102" s="15">
        <v>2773873</v>
      </c>
    </row>
    <row r="103" spans="1:6" ht="35.1" customHeight="1" x14ac:dyDescent="0.25">
      <c r="A103" s="102"/>
      <c r="B103" s="51" t="s">
        <v>280</v>
      </c>
      <c r="C103" s="51" t="s">
        <v>281</v>
      </c>
      <c r="D103" s="51" t="s">
        <v>156</v>
      </c>
      <c r="E103" s="52">
        <v>2024</v>
      </c>
      <c r="F103" s="15">
        <v>750458</v>
      </c>
    </row>
    <row r="104" spans="1:6" ht="35.1" customHeight="1" x14ac:dyDescent="0.25">
      <c r="A104" s="102"/>
      <c r="B104" s="51" t="s">
        <v>261</v>
      </c>
      <c r="C104" s="51" t="s">
        <v>282</v>
      </c>
      <c r="D104" s="51" t="s">
        <v>121</v>
      </c>
      <c r="E104" s="52">
        <v>2024</v>
      </c>
      <c r="F104" s="15">
        <v>729636</v>
      </c>
    </row>
    <row r="105" spans="1:6" ht="35.1" customHeight="1" x14ac:dyDescent="0.25">
      <c r="A105" s="102"/>
      <c r="B105" s="51" t="s">
        <v>261</v>
      </c>
      <c r="C105" s="51" t="s">
        <v>283</v>
      </c>
      <c r="D105" s="51" t="s">
        <v>76</v>
      </c>
      <c r="E105" s="52">
        <v>2024</v>
      </c>
      <c r="F105" s="15">
        <v>344165</v>
      </c>
    </row>
    <row r="106" spans="1:6" ht="35.1" customHeight="1" x14ac:dyDescent="0.25">
      <c r="A106" s="102"/>
      <c r="B106" s="51" t="s">
        <v>265</v>
      </c>
      <c r="C106" s="51" t="s">
        <v>284</v>
      </c>
      <c r="D106" s="51" t="s">
        <v>121</v>
      </c>
      <c r="E106" s="52">
        <v>2024</v>
      </c>
      <c r="F106" s="15">
        <v>476970</v>
      </c>
    </row>
    <row r="107" spans="1:6" ht="35.1" customHeight="1" x14ac:dyDescent="0.25">
      <c r="A107" s="102"/>
      <c r="B107" s="51" t="s">
        <v>265</v>
      </c>
      <c r="C107" s="51" t="s">
        <v>285</v>
      </c>
      <c r="D107" s="51" t="s">
        <v>156</v>
      </c>
      <c r="E107" s="52">
        <v>2024</v>
      </c>
      <c r="F107" s="15">
        <v>81933</v>
      </c>
    </row>
    <row r="108" spans="1:6" ht="35.1" customHeight="1" x14ac:dyDescent="0.25">
      <c r="A108" s="102"/>
      <c r="B108" s="51" t="s">
        <v>259</v>
      </c>
      <c r="C108" s="51" t="s">
        <v>286</v>
      </c>
      <c r="D108" s="51" t="s">
        <v>76</v>
      </c>
      <c r="E108" s="52">
        <v>2024</v>
      </c>
      <c r="F108" s="14">
        <v>2915226</v>
      </c>
    </row>
    <row r="109" spans="1:6" ht="35.1" customHeight="1" x14ac:dyDescent="0.25">
      <c r="A109" s="102"/>
      <c r="B109" s="51" t="s">
        <v>259</v>
      </c>
      <c r="C109" s="51" t="s">
        <v>287</v>
      </c>
      <c r="D109" s="51" t="s">
        <v>156</v>
      </c>
      <c r="E109" s="52">
        <v>2024</v>
      </c>
      <c r="F109" s="15">
        <v>1934424</v>
      </c>
    </row>
    <row r="110" spans="1:6" ht="35.1" customHeight="1" x14ac:dyDescent="0.25">
      <c r="A110" s="102"/>
      <c r="B110" s="51" t="s">
        <v>270</v>
      </c>
      <c r="C110" s="51" t="s">
        <v>288</v>
      </c>
      <c r="D110" s="51" t="s">
        <v>121</v>
      </c>
      <c r="E110" s="52">
        <v>2024</v>
      </c>
      <c r="F110" s="14">
        <v>2855272</v>
      </c>
    </row>
    <row r="111" spans="1:6" ht="35.1" customHeight="1" x14ac:dyDescent="0.25">
      <c r="A111" s="102"/>
      <c r="B111" s="51" t="s">
        <v>270</v>
      </c>
      <c r="C111" s="51" t="s">
        <v>289</v>
      </c>
      <c r="D111" s="51" t="s">
        <v>76</v>
      </c>
      <c r="E111" s="52">
        <v>2024</v>
      </c>
      <c r="F111" s="15">
        <v>378406</v>
      </c>
    </row>
    <row r="112" spans="1:6" ht="35.1" customHeight="1" x14ac:dyDescent="0.25">
      <c r="A112" s="103"/>
      <c r="B112" s="51" t="s">
        <v>77</v>
      </c>
      <c r="C112" s="51" t="s">
        <v>290</v>
      </c>
      <c r="D112" s="51" t="s">
        <v>76</v>
      </c>
      <c r="E112" s="52">
        <v>2024</v>
      </c>
      <c r="F112" s="14">
        <v>619728</v>
      </c>
    </row>
    <row r="113" spans="1:6" ht="35.1" customHeight="1" x14ac:dyDescent="0.25">
      <c r="A113" s="98" t="s">
        <v>3</v>
      </c>
      <c r="B113" s="99"/>
      <c r="C113" s="99"/>
      <c r="D113" s="99"/>
      <c r="E113" s="100"/>
      <c r="F113" s="13">
        <f>SUM(F79:F112)</f>
        <v>42623855</v>
      </c>
    </row>
    <row r="114" spans="1:6" ht="35.1" customHeight="1" x14ac:dyDescent="0.25">
      <c r="A114" s="101" t="s">
        <v>36</v>
      </c>
      <c r="B114" s="50" t="s">
        <v>291</v>
      </c>
      <c r="C114" s="50" t="s">
        <v>292</v>
      </c>
      <c r="D114" s="50" t="s">
        <v>76</v>
      </c>
      <c r="E114" s="50">
        <v>2023</v>
      </c>
      <c r="F114" s="14">
        <v>66972</v>
      </c>
    </row>
    <row r="115" spans="1:6" ht="35.1" customHeight="1" x14ac:dyDescent="0.25">
      <c r="A115" s="102"/>
      <c r="B115" s="50" t="s">
        <v>291</v>
      </c>
      <c r="C115" s="50" t="s">
        <v>293</v>
      </c>
      <c r="D115" s="50" t="s">
        <v>121</v>
      </c>
      <c r="E115" s="50">
        <v>2023</v>
      </c>
      <c r="F115" s="14">
        <v>82404</v>
      </c>
    </row>
    <row r="116" spans="1:6" ht="35.1" customHeight="1" x14ac:dyDescent="0.25">
      <c r="A116" s="102"/>
      <c r="B116" s="50" t="s">
        <v>294</v>
      </c>
      <c r="C116" s="50" t="s">
        <v>295</v>
      </c>
      <c r="D116" s="50" t="s">
        <v>121</v>
      </c>
      <c r="E116" s="50">
        <v>2023</v>
      </c>
      <c r="F116" s="14">
        <v>1293797</v>
      </c>
    </row>
    <row r="117" spans="1:6" ht="35.1" customHeight="1" x14ac:dyDescent="0.25">
      <c r="A117" s="102"/>
      <c r="B117" s="50" t="s">
        <v>294</v>
      </c>
      <c r="C117" s="50" t="s">
        <v>296</v>
      </c>
      <c r="D117" s="50" t="s">
        <v>121</v>
      </c>
      <c r="E117" s="50">
        <v>2024</v>
      </c>
      <c r="F117" s="14">
        <v>910740</v>
      </c>
    </row>
    <row r="118" spans="1:6" ht="35.1" customHeight="1" x14ac:dyDescent="0.25">
      <c r="A118" s="102"/>
      <c r="B118" s="50" t="s">
        <v>291</v>
      </c>
      <c r="C118" s="50" t="s">
        <v>297</v>
      </c>
      <c r="D118" s="50" t="s">
        <v>121</v>
      </c>
      <c r="E118" s="50">
        <v>2024</v>
      </c>
      <c r="F118" s="14">
        <v>587647</v>
      </c>
    </row>
    <row r="119" spans="1:6" ht="35.1" customHeight="1" x14ac:dyDescent="0.25">
      <c r="A119" s="102"/>
      <c r="B119" s="50" t="s">
        <v>291</v>
      </c>
      <c r="C119" s="50" t="s">
        <v>298</v>
      </c>
      <c r="D119" s="50" t="s">
        <v>76</v>
      </c>
      <c r="E119" s="50">
        <v>2024</v>
      </c>
      <c r="F119" s="14">
        <v>1151882</v>
      </c>
    </row>
    <row r="120" spans="1:6" ht="35.1" customHeight="1" x14ac:dyDescent="0.25">
      <c r="A120" s="102"/>
      <c r="B120" s="50" t="s">
        <v>299</v>
      </c>
      <c r="C120" s="50" t="s">
        <v>300</v>
      </c>
      <c r="D120" s="50" t="s">
        <v>76</v>
      </c>
      <c r="E120" s="50">
        <v>2024</v>
      </c>
      <c r="F120" s="14">
        <v>503931</v>
      </c>
    </row>
    <row r="121" spans="1:6" ht="35.1" customHeight="1" x14ac:dyDescent="0.25">
      <c r="A121" s="103"/>
      <c r="B121" s="51" t="s">
        <v>299</v>
      </c>
      <c r="C121" s="51" t="s">
        <v>301</v>
      </c>
      <c r="D121" s="51" t="s">
        <v>121</v>
      </c>
      <c r="E121" s="52">
        <v>2024</v>
      </c>
      <c r="F121" s="14">
        <v>324568</v>
      </c>
    </row>
    <row r="122" spans="1:6" ht="35.1" customHeight="1" x14ac:dyDescent="0.25">
      <c r="A122" s="104" t="s">
        <v>3</v>
      </c>
      <c r="B122" s="105"/>
      <c r="C122" s="105"/>
      <c r="D122" s="105"/>
      <c r="E122" s="106"/>
      <c r="F122" s="13">
        <f>SUM(F114:F121)</f>
        <v>4921941</v>
      </c>
    </row>
    <row r="123" spans="1:6" ht="35.1" customHeight="1" x14ac:dyDescent="0.25">
      <c r="A123" s="101" t="s">
        <v>10</v>
      </c>
      <c r="B123" s="51" t="s">
        <v>302</v>
      </c>
      <c r="C123" s="51" t="s">
        <v>303</v>
      </c>
      <c r="D123" s="51" t="s">
        <v>76</v>
      </c>
      <c r="E123" s="52">
        <v>2023</v>
      </c>
      <c r="F123" s="14">
        <v>520880</v>
      </c>
    </row>
    <row r="124" spans="1:6" ht="35.1" customHeight="1" x14ac:dyDescent="0.25">
      <c r="A124" s="102"/>
      <c r="B124" s="51" t="s">
        <v>304</v>
      </c>
      <c r="C124" s="51" t="s">
        <v>305</v>
      </c>
      <c r="D124" s="51" t="s">
        <v>76</v>
      </c>
      <c r="E124" s="52">
        <v>2023</v>
      </c>
      <c r="F124" s="14">
        <v>147937</v>
      </c>
    </row>
    <row r="125" spans="1:6" ht="35.1" customHeight="1" x14ac:dyDescent="0.25">
      <c r="A125" s="102"/>
      <c r="B125" s="51" t="s">
        <v>304</v>
      </c>
      <c r="C125" s="51" t="s">
        <v>306</v>
      </c>
      <c r="D125" s="51" t="s">
        <v>121</v>
      </c>
      <c r="E125" s="52">
        <v>2023</v>
      </c>
      <c r="F125" s="14">
        <v>188657</v>
      </c>
    </row>
    <row r="126" spans="1:6" ht="35.1" customHeight="1" x14ac:dyDescent="0.25">
      <c r="A126" s="102"/>
      <c r="B126" s="51" t="s">
        <v>307</v>
      </c>
      <c r="C126" s="51" t="s">
        <v>308</v>
      </c>
      <c r="D126" s="51" t="s">
        <v>156</v>
      </c>
      <c r="E126" s="52">
        <v>2023</v>
      </c>
      <c r="F126" s="14">
        <v>7240</v>
      </c>
    </row>
    <row r="127" spans="1:6" ht="35.1" customHeight="1" x14ac:dyDescent="0.25">
      <c r="A127" s="102"/>
      <c r="B127" s="51" t="s">
        <v>309</v>
      </c>
      <c r="C127" s="51" t="s">
        <v>310</v>
      </c>
      <c r="D127" s="51" t="s">
        <v>76</v>
      </c>
      <c r="E127" s="52">
        <v>2023</v>
      </c>
      <c r="F127" s="14">
        <v>1392356</v>
      </c>
    </row>
    <row r="128" spans="1:6" ht="35.1" customHeight="1" x14ac:dyDescent="0.25">
      <c r="A128" s="102"/>
      <c r="B128" s="51" t="s">
        <v>311</v>
      </c>
      <c r="C128" s="51" t="s">
        <v>312</v>
      </c>
      <c r="D128" s="51" t="s">
        <v>121</v>
      </c>
      <c r="E128" s="52">
        <v>2023</v>
      </c>
      <c r="F128" s="14">
        <v>374998</v>
      </c>
    </row>
    <row r="129" spans="1:6" ht="35.1" customHeight="1" x14ac:dyDescent="0.25">
      <c r="A129" s="102"/>
      <c r="B129" s="51" t="s">
        <v>313</v>
      </c>
      <c r="C129" s="51" t="s">
        <v>314</v>
      </c>
      <c r="D129" s="51" t="s">
        <v>76</v>
      </c>
      <c r="E129" s="52">
        <v>2023</v>
      </c>
      <c r="F129" s="14">
        <v>401479</v>
      </c>
    </row>
    <row r="130" spans="1:6" ht="35.1" customHeight="1" x14ac:dyDescent="0.25">
      <c r="A130" s="102"/>
      <c r="B130" s="51" t="s">
        <v>315</v>
      </c>
      <c r="C130" s="51" t="s">
        <v>316</v>
      </c>
      <c r="D130" s="51" t="s">
        <v>121</v>
      </c>
      <c r="E130" s="52">
        <v>2023</v>
      </c>
      <c r="F130" s="14">
        <v>1663912</v>
      </c>
    </row>
    <row r="131" spans="1:6" ht="35.1" customHeight="1" x14ac:dyDescent="0.25">
      <c r="A131" s="102"/>
      <c r="B131" s="51" t="s">
        <v>317</v>
      </c>
      <c r="C131" s="51" t="s">
        <v>318</v>
      </c>
      <c r="D131" s="51" t="s">
        <v>121</v>
      </c>
      <c r="E131" s="52">
        <v>2023</v>
      </c>
      <c r="F131" s="14">
        <v>3000000</v>
      </c>
    </row>
    <row r="132" spans="1:6" ht="35.1" customHeight="1" x14ac:dyDescent="0.25">
      <c r="A132" s="102"/>
      <c r="B132" s="51" t="s">
        <v>319</v>
      </c>
      <c r="C132" s="51" t="s">
        <v>320</v>
      </c>
      <c r="D132" s="51" t="s">
        <v>121</v>
      </c>
      <c r="E132" s="52">
        <v>2023</v>
      </c>
      <c r="F132" s="14">
        <v>2000000</v>
      </c>
    </row>
    <row r="133" spans="1:6" ht="35.1" customHeight="1" x14ac:dyDescent="0.25">
      <c r="A133" s="102"/>
      <c r="B133" s="51" t="s">
        <v>321</v>
      </c>
      <c r="C133" s="51" t="s">
        <v>322</v>
      </c>
      <c r="D133" s="51" t="s">
        <v>121</v>
      </c>
      <c r="E133" s="52">
        <v>2023</v>
      </c>
      <c r="F133" s="14">
        <v>1467483</v>
      </c>
    </row>
    <row r="134" spans="1:6" ht="35.1" customHeight="1" x14ac:dyDescent="0.25">
      <c r="A134" s="102"/>
      <c r="B134" s="51" t="s">
        <v>323</v>
      </c>
      <c r="C134" s="51" t="s">
        <v>324</v>
      </c>
      <c r="D134" s="51" t="s">
        <v>76</v>
      </c>
      <c r="E134" s="52">
        <v>2024</v>
      </c>
      <c r="F134" s="14">
        <v>168170</v>
      </c>
    </row>
    <row r="135" spans="1:6" ht="35.1" customHeight="1" x14ac:dyDescent="0.25">
      <c r="A135" s="102"/>
      <c r="B135" s="51" t="s">
        <v>304</v>
      </c>
      <c r="C135" s="51" t="s">
        <v>325</v>
      </c>
      <c r="D135" s="51" t="s">
        <v>121</v>
      </c>
      <c r="E135" s="52">
        <v>2024</v>
      </c>
      <c r="F135" s="14">
        <v>892323</v>
      </c>
    </row>
    <row r="136" spans="1:6" ht="35.1" customHeight="1" x14ac:dyDescent="0.25">
      <c r="A136" s="102"/>
      <c r="B136" s="51" t="s">
        <v>315</v>
      </c>
      <c r="C136" s="51" t="s">
        <v>326</v>
      </c>
      <c r="D136" s="51" t="s">
        <v>76</v>
      </c>
      <c r="E136" s="52">
        <v>2024</v>
      </c>
      <c r="F136" s="14">
        <v>788921</v>
      </c>
    </row>
    <row r="137" spans="1:6" ht="35.1" customHeight="1" x14ac:dyDescent="0.25">
      <c r="A137" s="102"/>
      <c r="B137" s="51" t="s">
        <v>309</v>
      </c>
      <c r="C137" s="51" t="s">
        <v>327</v>
      </c>
      <c r="D137" s="51" t="s">
        <v>76</v>
      </c>
      <c r="E137" s="52">
        <v>2024</v>
      </c>
      <c r="F137" s="14">
        <v>108505</v>
      </c>
    </row>
    <row r="138" spans="1:6" ht="35.1" customHeight="1" x14ac:dyDescent="0.25">
      <c r="A138" s="102"/>
      <c r="B138" s="51" t="s">
        <v>328</v>
      </c>
      <c r="C138" s="51" t="s">
        <v>329</v>
      </c>
      <c r="D138" s="51" t="s">
        <v>76</v>
      </c>
      <c r="E138" s="52">
        <v>2024</v>
      </c>
      <c r="F138" s="14">
        <v>239154</v>
      </c>
    </row>
    <row r="139" spans="1:6" ht="35.1" customHeight="1" x14ac:dyDescent="0.25">
      <c r="A139" s="102"/>
      <c r="B139" s="51" t="s">
        <v>302</v>
      </c>
      <c r="C139" s="51" t="s">
        <v>330</v>
      </c>
      <c r="D139" s="51" t="s">
        <v>76</v>
      </c>
      <c r="E139" s="52">
        <v>2024</v>
      </c>
      <c r="F139" s="14">
        <v>1694580</v>
      </c>
    </row>
    <row r="140" spans="1:6" ht="35.1" customHeight="1" x14ac:dyDescent="0.25">
      <c r="A140" s="102"/>
      <c r="B140" s="51" t="s">
        <v>331</v>
      </c>
      <c r="C140" s="51" t="s">
        <v>332</v>
      </c>
      <c r="D140" s="51" t="s">
        <v>76</v>
      </c>
      <c r="E140" s="52">
        <v>2024</v>
      </c>
      <c r="F140" s="14">
        <v>677117</v>
      </c>
    </row>
    <row r="141" spans="1:6" ht="35.1" customHeight="1" x14ac:dyDescent="0.25">
      <c r="A141" s="102"/>
      <c r="B141" s="51" t="s">
        <v>37</v>
      </c>
      <c r="C141" s="51" t="s">
        <v>333</v>
      </c>
      <c r="D141" s="51" t="s">
        <v>156</v>
      </c>
      <c r="E141" s="52">
        <v>2024</v>
      </c>
      <c r="F141" s="14">
        <v>622134</v>
      </c>
    </row>
    <row r="142" spans="1:6" ht="35.1" customHeight="1" x14ac:dyDescent="0.25">
      <c r="A142" s="102"/>
      <c r="B142" s="51" t="s">
        <v>37</v>
      </c>
      <c r="C142" s="51" t="s">
        <v>334</v>
      </c>
      <c r="D142" s="51" t="s">
        <v>76</v>
      </c>
      <c r="E142" s="52">
        <v>2024</v>
      </c>
      <c r="F142" s="14">
        <v>336459</v>
      </c>
    </row>
    <row r="143" spans="1:6" ht="35.1" customHeight="1" x14ac:dyDescent="0.25">
      <c r="A143" s="102"/>
      <c r="B143" s="51" t="s">
        <v>313</v>
      </c>
      <c r="C143" s="51" t="s">
        <v>335</v>
      </c>
      <c r="D143" s="51" t="s">
        <v>76</v>
      </c>
      <c r="E143" s="52">
        <v>2024</v>
      </c>
      <c r="F143" s="14">
        <v>622664</v>
      </c>
    </row>
    <row r="144" spans="1:6" ht="35.1" customHeight="1" x14ac:dyDescent="0.25">
      <c r="A144" s="102"/>
      <c r="B144" s="51" t="s">
        <v>336</v>
      </c>
      <c r="C144" s="51" t="s">
        <v>337</v>
      </c>
      <c r="D144" s="51" t="s">
        <v>156</v>
      </c>
      <c r="E144" s="52">
        <v>2024</v>
      </c>
      <c r="F144" s="14">
        <v>402668</v>
      </c>
    </row>
    <row r="145" spans="1:6" ht="35.1" customHeight="1" x14ac:dyDescent="0.25">
      <c r="A145" s="102"/>
      <c r="B145" s="51" t="s">
        <v>338</v>
      </c>
      <c r="C145" s="51" t="s">
        <v>339</v>
      </c>
      <c r="D145" s="51" t="s">
        <v>121</v>
      </c>
      <c r="E145" s="52">
        <v>2024</v>
      </c>
      <c r="F145" s="14">
        <v>80007</v>
      </c>
    </row>
    <row r="146" spans="1:6" ht="35.1" customHeight="1" x14ac:dyDescent="0.25">
      <c r="A146" s="102"/>
      <c r="B146" s="51" t="s">
        <v>323</v>
      </c>
      <c r="C146" s="51" t="s">
        <v>340</v>
      </c>
      <c r="D146" s="51" t="s">
        <v>156</v>
      </c>
      <c r="E146" s="52">
        <v>2024</v>
      </c>
      <c r="F146" s="14">
        <v>242936</v>
      </c>
    </row>
    <row r="147" spans="1:6" ht="35.1" customHeight="1" x14ac:dyDescent="0.25">
      <c r="A147" s="102"/>
      <c r="B147" s="51" t="s">
        <v>341</v>
      </c>
      <c r="C147" s="51" t="s">
        <v>342</v>
      </c>
      <c r="D147" s="51" t="s">
        <v>156</v>
      </c>
      <c r="E147" s="52">
        <v>2024</v>
      </c>
      <c r="F147" s="14">
        <v>1700433</v>
      </c>
    </row>
    <row r="148" spans="1:6" ht="35.1" customHeight="1" x14ac:dyDescent="0.25">
      <c r="A148" s="102"/>
      <c r="B148" s="51" t="s">
        <v>338</v>
      </c>
      <c r="C148" s="51" t="s">
        <v>343</v>
      </c>
      <c r="D148" s="51" t="s">
        <v>76</v>
      </c>
      <c r="E148" s="52">
        <v>2024</v>
      </c>
      <c r="F148" s="14">
        <v>210610</v>
      </c>
    </row>
    <row r="149" spans="1:6" ht="35.1" customHeight="1" x14ac:dyDescent="0.25">
      <c r="A149" s="102"/>
      <c r="B149" s="51" t="s">
        <v>344</v>
      </c>
      <c r="C149" s="51" t="s">
        <v>345</v>
      </c>
      <c r="D149" s="51" t="s">
        <v>121</v>
      </c>
      <c r="E149" s="52">
        <v>2024</v>
      </c>
      <c r="F149" s="14">
        <v>1203213</v>
      </c>
    </row>
    <row r="150" spans="1:6" ht="35.1" customHeight="1" x14ac:dyDescent="0.25">
      <c r="A150" s="102"/>
      <c r="B150" s="51" t="s">
        <v>346</v>
      </c>
      <c r="C150" s="51" t="s">
        <v>347</v>
      </c>
      <c r="D150" s="51" t="s">
        <v>156</v>
      </c>
      <c r="E150" s="52">
        <v>2024</v>
      </c>
      <c r="F150" s="14">
        <v>1726941</v>
      </c>
    </row>
    <row r="151" spans="1:6" ht="35.1" customHeight="1" x14ac:dyDescent="0.25">
      <c r="A151" s="102"/>
      <c r="B151" s="51" t="s">
        <v>348</v>
      </c>
      <c r="C151" s="51" t="s">
        <v>349</v>
      </c>
      <c r="D151" s="51" t="s">
        <v>156</v>
      </c>
      <c r="E151" s="52">
        <v>2024</v>
      </c>
      <c r="F151" s="14">
        <v>514084</v>
      </c>
    </row>
    <row r="152" spans="1:6" ht="35.1" customHeight="1" x14ac:dyDescent="0.25">
      <c r="A152" s="102"/>
      <c r="B152" s="51" t="s">
        <v>346</v>
      </c>
      <c r="C152" s="51" t="s">
        <v>350</v>
      </c>
      <c r="D152" s="51" t="s">
        <v>76</v>
      </c>
      <c r="E152" s="52">
        <v>2024</v>
      </c>
      <c r="F152" s="14">
        <v>330853</v>
      </c>
    </row>
    <row r="153" spans="1:6" ht="35.1" customHeight="1" x14ac:dyDescent="0.25">
      <c r="A153" s="102"/>
      <c r="B153" s="51" t="s">
        <v>313</v>
      </c>
      <c r="C153" s="51" t="s">
        <v>351</v>
      </c>
      <c r="D153" s="51" t="s">
        <v>121</v>
      </c>
      <c r="E153" s="52">
        <v>2024</v>
      </c>
      <c r="F153" s="14">
        <v>289391</v>
      </c>
    </row>
    <row r="154" spans="1:6" ht="35.1" customHeight="1" x14ac:dyDescent="0.25">
      <c r="A154" s="102"/>
      <c r="B154" s="51" t="s">
        <v>338</v>
      </c>
      <c r="C154" s="51" t="s">
        <v>352</v>
      </c>
      <c r="D154" s="51" t="s">
        <v>156</v>
      </c>
      <c r="E154" s="52">
        <v>2024</v>
      </c>
      <c r="F154" s="14">
        <v>920198</v>
      </c>
    </row>
    <row r="155" spans="1:6" ht="35.1" customHeight="1" x14ac:dyDescent="0.25">
      <c r="A155" s="103"/>
      <c r="B155" s="51" t="s">
        <v>344</v>
      </c>
      <c r="C155" s="51" t="s">
        <v>353</v>
      </c>
      <c r="D155" s="51" t="s">
        <v>76</v>
      </c>
      <c r="E155" s="52">
        <v>2024</v>
      </c>
      <c r="F155" s="14">
        <v>920732</v>
      </c>
    </row>
    <row r="156" spans="1:6" ht="35.1" customHeight="1" x14ac:dyDescent="0.25">
      <c r="A156" s="95" t="s">
        <v>3</v>
      </c>
      <c r="B156" s="96"/>
      <c r="C156" s="96"/>
      <c r="D156" s="96"/>
      <c r="E156" s="97"/>
      <c r="F156" s="13">
        <f>SUM(F123:F155)</f>
        <v>25857035</v>
      </c>
    </row>
    <row r="157" spans="1:6" ht="35.1" customHeight="1" x14ac:dyDescent="0.25">
      <c r="A157" s="101" t="s">
        <v>38</v>
      </c>
      <c r="B157" s="51" t="s">
        <v>354</v>
      </c>
      <c r="C157" s="51" t="s">
        <v>355</v>
      </c>
      <c r="D157" s="51" t="s">
        <v>156</v>
      </c>
      <c r="E157" s="52">
        <v>2023</v>
      </c>
      <c r="F157" s="14">
        <v>234900</v>
      </c>
    </row>
    <row r="158" spans="1:6" ht="35.1" customHeight="1" x14ac:dyDescent="0.25">
      <c r="A158" s="102"/>
      <c r="B158" s="51" t="s">
        <v>354</v>
      </c>
      <c r="C158" s="51" t="s">
        <v>356</v>
      </c>
      <c r="D158" s="51" t="s">
        <v>76</v>
      </c>
      <c r="E158" s="52">
        <v>2023</v>
      </c>
      <c r="F158" s="15">
        <v>120920</v>
      </c>
    </row>
    <row r="159" spans="1:6" ht="35.1" customHeight="1" x14ac:dyDescent="0.25">
      <c r="A159" s="102"/>
      <c r="B159" s="51" t="s">
        <v>39</v>
      </c>
      <c r="C159" s="51" t="s">
        <v>357</v>
      </c>
      <c r="D159" s="51" t="s">
        <v>76</v>
      </c>
      <c r="E159" s="52">
        <v>2023</v>
      </c>
      <c r="F159" s="15">
        <v>58360</v>
      </c>
    </row>
    <row r="160" spans="1:6" ht="35.1" customHeight="1" x14ac:dyDescent="0.25">
      <c r="A160" s="102"/>
      <c r="B160" s="51" t="s">
        <v>358</v>
      </c>
      <c r="C160" s="51" t="s">
        <v>359</v>
      </c>
      <c r="D160" s="51" t="s">
        <v>156</v>
      </c>
      <c r="E160" s="52">
        <v>2023</v>
      </c>
      <c r="F160" s="15">
        <v>158460</v>
      </c>
    </row>
    <row r="161" spans="1:6" ht="35.1" customHeight="1" x14ac:dyDescent="0.25">
      <c r="A161" s="102"/>
      <c r="B161" s="51" t="s">
        <v>360</v>
      </c>
      <c r="C161" s="51" t="s">
        <v>361</v>
      </c>
      <c r="D161" s="51" t="s">
        <v>156</v>
      </c>
      <c r="E161" s="52">
        <v>2023</v>
      </c>
      <c r="F161" s="15">
        <v>180240</v>
      </c>
    </row>
    <row r="162" spans="1:6" ht="35.1" customHeight="1" x14ac:dyDescent="0.25">
      <c r="A162" s="102"/>
      <c r="B162" s="51" t="s">
        <v>362</v>
      </c>
      <c r="C162" s="51" t="s">
        <v>363</v>
      </c>
      <c r="D162" s="51" t="s">
        <v>76</v>
      </c>
      <c r="E162" s="52">
        <v>2023</v>
      </c>
      <c r="F162" s="15">
        <v>616473</v>
      </c>
    </row>
    <row r="163" spans="1:6" ht="35.1" customHeight="1" x14ac:dyDescent="0.25">
      <c r="A163" s="102"/>
      <c r="B163" s="51" t="s">
        <v>364</v>
      </c>
      <c r="C163" s="51" t="s">
        <v>365</v>
      </c>
      <c r="D163" s="51" t="s">
        <v>156</v>
      </c>
      <c r="E163" s="52">
        <v>2024</v>
      </c>
      <c r="F163" s="15">
        <v>2409230</v>
      </c>
    </row>
    <row r="164" spans="1:6" ht="35.1" customHeight="1" x14ac:dyDescent="0.25">
      <c r="A164" s="102"/>
      <c r="B164" s="51" t="s">
        <v>354</v>
      </c>
      <c r="C164" s="51" t="s">
        <v>366</v>
      </c>
      <c r="D164" s="51" t="s">
        <v>156</v>
      </c>
      <c r="E164" s="52">
        <v>2024</v>
      </c>
      <c r="F164" s="15">
        <v>2600330</v>
      </c>
    </row>
    <row r="165" spans="1:6" ht="35.1" customHeight="1" x14ac:dyDescent="0.25">
      <c r="A165" s="102"/>
      <c r="B165" s="51" t="s">
        <v>354</v>
      </c>
      <c r="C165" s="51" t="s">
        <v>367</v>
      </c>
      <c r="D165" s="51" t="s">
        <v>76</v>
      </c>
      <c r="E165" s="52">
        <v>2024</v>
      </c>
      <c r="F165" s="15">
        <v>5446730</v>
      </c>
    </row>
    <row r="166" spans="1:6" ht="35.1" customHeight="1" x14ac:dyDescent="0.25">
      <c r="A166" s="102"/>
      <c r="B166" s="51" t="s">
        <v>368</v>
      </c>
      <c r="C166" s="51" t="s">
        <v>369</v>
      </c>
      <c r="D166" s="51" t="s">
        <v>156</v>
      </c>
      <c r="E166" s="52">
        <v>2024</v>
      </c>
      <c r="F166" s="15">
        <v>2732456</v>
      </c>
    </row>
    <row r="167" spans="1:6" ht="35.1" customHeight="1" x14ac:dyDescent="0.25">
      <c r="A167" s="102"/>
      <c r="B167" s="51" t="s">
        <v>370</v>
      </c>
      <c r="C167" s="51" t="s">
        <v>371</v>
      </c>
      <c r="D167" s="51" t="s">
        <v>156</v>
      </c>
      <c r="E167" s="52">
        <v>2024</v>
      </c>
      <c r="F167" s="15">
        <v>3528073</v>
      </c>
    </row>
    <row r="168" spans="1:6" ht="35.1" customHeight="1" x14ac:dyDescent="0.25">
      <c r="A168" s="102"/>
      <c r="B168" s="51" t="s">
        <v>372</v>
      </c>
      <c r="C168" s="51" t="s">
        <v>373</v>
      </c>
      <c r="D168" s="51" t="s">
        <v>76</v>
      </c>
      <c r="E168" s="52">
        <v>2024</v>
      </c>
      <c r="F168" s="15">
        <v>3525858</v>
      </c>
    </row>
    <row r="169" spans="1:6" ht="35.1" customHeight="1" x14ac:dyDescent="0.25">
      <c r="A169" s="102"/>
      <c r="B169" s="51" t="s">
        <v>372</v>
      </c>
      <c r="C169" s="51" t="s">
        <v>374</v>
      </c>
      <c r="D169" s="51" t="s">
        <v>156</v>
      </c>
      <c r="E169" s="52">
        <v>2024</v>
      </c>
      <c r="F169" s="15">
        <v>4415777</v>
      </c>
    </row>
    <row r="170" spans="1:6" ht="35.1" customHeight="1" x14ac:dyDescent="0.25">
      <c r="A170" s="102"/>
      <c r="B170" s="51" t="s">
        <v>375</v>
      </c>
      <c r="C170" s="51" t="s">
        <v>376</v>
      </c>
      <c r="D170" s="51" t="s">
        <v>199</v>
      </c>
      <c r="E170" s="52">
        <v>2024</v>
      </c>
      <c r="F170" s="15">
        <v>1170022</v>
      </c>
    </row>
    <row r="171" spans="1:6" ht="35.1" customHeight="1" x14ac:dyDescent="0.25">
      <c r="A171" s="102"/>
      <c r="B171" s="51" t="s">
        <v>358</v>
      </c>
      <c r="C171" s="51" t="s">
        <v>377</v>
      </c>
      <c r="D171" s="51" t="s">
        <v>156</v>
      </c>
      <c r="E171" s="52">
        <v>2024</v>
      </c>
      <c r="F171" s="15">
        <v>2986508</v>
      </c>
    </row>
    <row r="172" spans="1:6" ht="35.1" customHeight="1" x14ac:dyDescent="0.25">
      <c r="A172" s="102"/>
      <c r="B172" s="51" t="s">
        <v>39</v>
      </c>
      <c r="C172" s="51" t="s">
        <v>378</v>
      </c>
      <c r="D172" s="51" t="s">
        <v>156</v>
      </c>
      <c r="E172" s="52">
        <v>2024</v>
      </c>
      <c r="F172" s="15">
        <v>2480945</v>
      </c>
    </row>
    <row r="173" spans="1:6" ht="35.1" customHeight="1" x14ac:dyDescent="0.25">
      <c r="A173" s="102"/>
      <c r="B173" s="51" t="s">
        <v>379</v>
      </c>
      <c r="C173" s="51" t="s">
        <v>380</v>
      </c>
      <c r="D173" s="51" t="s">
        <v>156</v>
      </c>
      <c r="E173" s="52">
        <v>2024</v>
      </c>
      <c r="F173" s="15">
        <v>2314857</v>
      </c>
    </row>
    <row r="174" spans="1:6" ht="35.1" customHeight="1" x14ac:dyDescent="0.25">
      <c r="A174" s="102"/>
      <c r="B174" s="51" t="s">
        <v>381</v>
      </c>
      <c r="C174" s="51" t="s">
        <v>382</v>
      </c>
      <c r="D174" s="51" t="s">
        <v>156</v>
      </c>
      <c r="E174" s="52">
        <v>2024</v>
      </c>
      <c r="F174" s="15">
        <v>2882749</v>
      </c>
    </row>
    <row r="175" spans="1:6" ht="35.1" customHeight="1" x14ac:dyDescent="0.25">
      <c r="A175" s="102"/>
      <c r="B175" s="51" t="s">
        <v>383</v>
      </c>
      <c r="C175" s="51" t="s">
        <v>384</v>
      </c>
      <c r="D175" s="51" t="s">
        <v>156</v>
      </c>
      <c r="E175" s="52">
        <v>2024</v>
      </c>
      <c r="F175" s="15">
        <v>7469554</v>
      </c>
    </row>
    <row r="176" spans="1:6" ht="35.1" customHeight="1" x14ac:dyDescent="0.25">
      <c r="A176" s="102"/>
      <c r="B176" s="51" t="s">
        <v>385</v>
      </c>
      <c r="C176" s="51" t="s">
        <v>386</v>
      </c>
      <c r="D176" s="51" t="s">
        <v>156</v>
      </c>
      <c r="E176" s="52">
        <v>2024</v>
      </c>
      <c r="F176" s="15">
        <v>5018924</v>
      </c>
    </row>
    <row r="177" spans="1:6" ht="35.1" customHeight="1" x14ac:dyDescent="0.25">
      <c r="A177" s="102"/>
      <c r="B177" s="51" t="s">
        <v>387</v>
      </c>
      <c r="C177" s="51" t="s">
        <v>388</v>
      </c>
      <c r="D177" s="51" t="s">
        <v>199</v>
      </c>
      <c r="E177" s="52">
        <v>2024</v>
      </c>
      <c r="F177" s="15">
        <v>3804468</v>
      </c>
    </row>
    <row r="178" spans="1:6" ht="32.25" customHeight="1" x14ac:dyDescent="0.25">
      <c r="A178" s="102"/>
      <c r="B178" s="51" t="s">
        <v>389</v>
      </c>
      <c r="C178" s="51" t="s">
        <v>390</v>
      </c>
      <c r="D178" s="51" t="s">
        <v>156</v>
      </c>
      <c r="E178" s="52">
        <v>2024</v>
      </c>
      <c r="F178" s="14">
        <v>8372695</v>
      </c>
    </row>
    <row r="179" spans="1:6" ht="35.1" customHeight="1" x14ac:dyDescent="0.25">
      <c r="A179" s="102"/>
      <c r="B179" s="51" t="s">
        <v>362</v>
      </c>
      <c r="C179" s="51" t="s">
        <v>391</v>
      </c>
      <c r="D179" s="51" t="s">
        <v>156</v>
      </c>
      <c r="E179" s="52">
        <v>2024</v>
      </c>
      <c r="F179" s="14">
        <v>2140896</v>
      </c>
    </row>
    <row r="180" spans="1:6" ht="35.1" customHeight="1" x14ac:dyDescent="0.25">
      <c r="A180" s="103"/>
      <c r="B180" s="51" t="s">
        <v>362</v>
      </c>
      <c r="C180" s="51" t="s">
        <v>392</v>
      </c>
      <c r="D180" s="51" t="s">
        <v>76</v>
      </c>
      <c r="E180" s="52">
        <v>2024</v>
      </c>
      <c r="F180" s="15">
        <v>2840111</v>
      </c>
    </row>
    <row r="181" spans="1:6" ht="35.1" customHeight="1" x14ac:dyDescent="0.25">
      <c r="A181" s="93" t="s">
        <v>3</v>
      </c>
      <c r="B181" s="94"/>
      <c r="C181" s="94"/>
      <c r="D181" s="94"/>
      <c r="E181" s="94"/>
      <c r="F181" s="13">
        <f>SUM(F157:F180)</f>
        <v>67509536</v>
      </c>
    </row>
    <row r="182" spans="1:6" ht="35.1" customHeight="1" x14ac:dyDescent="0.25">
      <c r="A182" s="101" t="s">
        <v>11</v>
      </c>
      <c r="B182" s="55" t="s">
        <v>393</v>
      </c>
      <c r="C182" s="55" t="s">
        <v>394</v>
      </c>
      <c r="D182" s="55" t="s">
        <v>121</v>
      </c>
      <c r="E182" s="56">
        <v>2023</v>
      </c>
      <c r="F182" s="14">
        <v>2408104</v>
      </c>
    </row>
    <row r="183" spans="1:6" ht="35.1" customHeight="1" x14ac:dyDescent="0.25">
      <c r="A183" s="102"/>
      <c r="B183" s="55" t="s">
        <v>40</v>
      </c>
      <c r="C183" s="55" t="s">
        <v>395</v>
      </c>
      <c r="D183" s="55" t="s">
        <v>121</v>
      </c>
      <c r="E183" s="56">
        <v>2023</v>
      </c>
      <c r="F183" s="14">
        <v>910076</v>
      </c>
    </row>
    <row r="184" spans="1:6" ht="35.1" customHeight="1" x14ac:dyDescent="0.25">
      <c r="A184" s="102"/>
      <c r="B184" s="55" t="s">
        <v>393</v>
      </c>
      <c r="C184" s="55" t="s">
        <v>396</v>
      </c>
      <c r="D184" s="55" t="s">
        <v>121</v>
      </c>
      <c r="E184" s="56">
        <v>2024</v>
      </c>
      <c r="F184" s="14">
        <v>174475</v>
      </c>
    </row>
    <row r="185" spans="1:6" ht="35.1" customHeight="1" x14ac:dyDescent="0.25">
      <c r="A185" s="102"/>
      <c r="B185" s="55" t="s">
        <v>397</v>
      </c>
      <c r="C185" s="55" t="s">
        <v>398</v>
      </c>
      <c r="D185" s="55" t="s">
        <v>121</v>
      </c>
      <c r="E185" s="56">
        <v>2024</v>
      </c>
      <c r="F185" s="14">
        <v>686233</v>
      </c>
    </row>
    <row r="186" spans="1:6" ht="35.1" customHeight="1" x14ac:dyDescent="0.25">
      <c r="A186" s="102"/>
      <c r="B186" s="55" t="s">
        <v>397</v>
      </c>
      <c r="C186" s="55" t="s">
        <v>399</v>
      </c>
      <c r="D186" s="55" t="s">
        <v>76</v>
      </c>
      <c r="E186" s="56">
        <v>2024</v>
      </c>
      <c r="F186" s="14">
        <v>2131757</v>
      </c>
    </row>
    <row r="187" spans="1:6" ht="35.1" customHeight="1" x14ac:dyDescent="0.25">
      <c r="A187" s="102"/>
      <c r="B187" s="55" t="s">
        <v>400</v>
      </c>
      <c r="C187" s="55" t="s">
        <v>401</v>
      </c>
      <c r="D187" s="55" t="s">
        <v>121</v>
      </c>
      <c r="E187" s="56">
        <v>2024</v>
      </c>
      <c r="F187" s="14">
        <v>4468455</v>
      </c>
    </row>
    <row r="188" spans="1:6" ht="35.1" customHeight="1" x14ac:dyDescent="0.25">
      <c r="A188" s="102"/>
      <c r="B188" s="55" t="s">
        <v>400</v>
      </c>
      <c r="C188" s="55" t="s">
        <v>402</v>
      </c>
      <c r="D188" s="55" t="s">
        <v>76</v>
      </c>
      <c r="E188" s="56">
        <v>2024</v>
      </c>
      <c r="F188" s="14">
        <v>1578088</v>
      </c>
    </row>
    <row r="189" spans="1:6" ht="35.1" customHeight="1" x14ac:dyDescent="0.25">
      <c r="A189" s="102"/>
      <c r="B189" s="51" t="s">
        <v>40</v>
      </c>
      <c r="C189" s="51" t="s">
        <v>403</v>
      </c>
      <c r="D189" s="51" t="s">
        <v>121</v>
      </c>
      <c r="E189" s="52">
        <v>2024</v>
      </c>
      <c r="F189" s="15">
        <v>972130</v>
      </c>
    </row>
    <row r="190" spans="1:6" ht="35.1" customHeight="1" x14ac:dyDescent="0.25">
      <c r="A190" s="103"/>
      <c r="B190" s="51" t="s">
        <v>40</v>
      </c>
      <c r="C190" s="51" t="s">
        <v>404</v>
      </c>
      <c r="D190" s="51" t="s">
        <v>76</v>
      </c>
      <c r="E190" s="52">
        <v>2024</v>
      </c>
      <c r="F190" s="15">
        <v>1079485</v>
      </c>
    </row>
    <row r="191" spans="1:6" ht="35.1" customHeight="1" x14ac:dyDescent="0.25">
      <c r="A191" s="98"/>
      <c r="B191" s="99"/>
      <c r="C191" s="99"/>
      <c r="D191" s="99"/>
      <c r="E191" s="100"/>
      <c r="F191" s="13">
        <f>SUM(F182:F190)</f>
        <v>14408803</v>
      </c>
    </row>
    <row r="192" spans="1:6" ht="35.1" customHeight="1" x14ac:dyDescent="0.25">
      <c r="A192" s="101" t="s">
        <v>41</v>
      </c>
      <c r="B192" s="50" t="s">
        <v>405</v>
      </c>
      <c r="C192" s="50" t="s">
        <v>406</v>
      </c>
      <c r="D192" s="50" t="s">
        <v>156</v>
      </c>
      <c r="E192" s="50">
        <v>2023</v>
      </c>
      <c r="F192" s="14">
        <v>58460</v>
      </c>
    </row>
    <row r="193" spans="1:6" ht="35.1" customHeight="1" x14ac:dyDescent="0.25">
      <c r="A193" s="102"/>
      <c r="B193" s="50" t="s">
        <v>405</v>
      </c>
      <c r="C193" s="50" t="s">
        <v>407</v>
      </c>
      <c r="D193" s="50" t="s">
        <v>76</v>
      </c>
      <c r="E193" s="50">
        <v>2023</v>
      </c>
      <c r="F193" s="14">
        <v>136820</v>
      </c>
    </row>
    <row r="194" spans="1:6" ht="35.1" customHeight="1" x14ac:dyDescent="0.25">
      <c r="A194" s="102"/>
      <c r="B194" s="50" t="s">
        <v>408</v>
      </c>
      <c r="C194" s="50" t="s">
        <v>409</v>
      </c>
      <c r="D194" s="50" t="s">
        <v>121</v>
      </c>
      <c r="E194" s="50">
        <v>2023</v>
      </c>
      <c r="F194" s="14">
        <v>3960</v>
      </c>
    </row>
    <row r="195" spans="1:6" ht="35.1" customHeight="1" x14ac:dyDescent="0.25">
      <c r="A195" s="102"/>
      <c r="B195" s="50" t="s">
        <v>405</v>
      </c>
      <c r="C195" s="50" t="s">
        <v>410</v>
      </c>
      <c r="D195" s="50" t="s">
        <v>76</v>
      </c>
      <c r="E195" s="50">
        <v>2024</v>
      </c>
      <c r="F195" s="14">
        <v>1552112</v>
      </c>
    </row>
    <row r="196" spans="1:6" ht="35.1" customHeight="1" x14ac:dyDescent="0.25">
      <c r="A196" s="102"/>
      <c r="B196" s="50" t="s">
        <v>405</v>
      </c>
      <c r="C196" s="50" t="s">
        <v>411</v>
      </c>
      <c r="D196" s="50" t="s">
        <v>156</v>
      </c>
      <c r="E196" s="50">
        <v>2024</v>
      </c>
      <c r="F196" s="14">
        <v>5000000</v>
      </c>
    </row>
    <row r="197" spans="1:6" ht="35.1" customHeight="1" x14ac:dyDescent="0.25">
      <c r="A197" s="102"/>
      <c r="B197" s="50" t="s">
        <v>412</v>
      </c>
      <c r="C197" s="50" t="s">
        <v>413</v>
      </c>
      <c r="D197" s="50" t="s">
        <v>76</v>
      </c>
      <c r="E197" s="50">
        <v>2024</v>
      </c>
      <c r="F197" s="14">
        <v>922178</v>
      </c>
    </row>
    <row r="198" spans="1:6" ht="35.1" customHeight="1" x14ac:dyDescent="0.25">
      <c r="A198" s="102"/>
      <c r="B198" s="50" t="s">
        <v>414</v>
      </c>
      <c r="C198" s="50" t="s">
        <v>415</v>
      </c>
      <c r="D198" s="50" t="s">
        <v>156</v>
      </c>
      <c r="E198" s="50">
        <v>2024</v>
      </c>
      <c r="F198" s="14">
        <v>3000000</v>
      </c>
    </row>
    <row r="199" spans="1:6" ht="35.1" customHeight="1" x14ac:dyDescent="0.25">
      <c r="A199" s="102"/>
      <c r="B199" s="50" t="s">
        <v>408</v>
      </c>
      <c r="C199" s="50" t="s">
        <v>416</v>
      </c>
      <c r="D199" s="50" t="s">
        <v>199</v>
      </c>
      <c r="E199" s="50">
        <v>2024</v>
      </c>
      <c r="F199" s="14">
        <v>19111699</v>
      </c>
    </row>
    <row r="200" spans="1:6" ht="35.1" customHeight="1" x14ac:dyDescent="0.25">
      <c r="A200" s="102"/>
      <c r="B200" s="50" t="s">
        <v>408</v>
      </c>
      <c r="C200" s="50" t="s">
        <v>417</v>
      </c>
      <c r="D200" s="50" t="s">
        <v>156</v>
      </c>
      <c r="E200" s="50">
        <v>2024</v>
      </c>
      <c r="F200" s="14">
        <v>9933503</v>
      </c>
    </row>
    <row r="201" spans="1:6" ht="35.1" customHeight="1" x14ac:dyDescent="0.25">
      <c r="A201" s="102"/>
      <c r="B201" s="50" t="s">
        <v>408</v>
      </c>
      <c r="C201" s="50" t="s">
        <v>418</v>
      </c>
      <c r="D201" s="50" t="s">
        <v>76</v>
      </c>
      <c r="E201" s="50">
        <v>2024</v>
      </c>
      <c r="F201" s="14">
        <v>1049210</v>
      </c>
    </row>
    <row r="202" spans="1:6" ht="35.1" customHeight="1" x14ac:dyDescent="0.25">
      <c r="A202" s="102"/>
      <c r="B202" s="50" t="s">
        <v>414</v>
      </c>
      <c r="C202" s="50" t="s">
        <v>419</v>
      </c>
      <c r="D202" s="50" t="s">
        <v>76</v>
      </c>
      <c r="E202" s="50">
        <v>2024</v>
      </c>
      <c r="F202" s="14">
        <v>1389468</v>
      </c>
    </row>
    <row r="203" spans="1:6" ht="35.1" customHeight="1" x14ac:dyDescent="0.25">
      <c r="A203" s="102"/>
      <c r="B203" s="50" t="s">
        <v>420</v>
      </c>
      <c r="C203" s="50" t="s">
        <v>421</v>
      </c>
      <c r="D203" s="50" t="s">
        <v>76</v>
      </c>
      <c r="E203" s="50">
        <v>2024</v>
      </c>
      <c r="F203" s="14">
        <v>629849</v>
      </c>
    </row>
    <row r="204" spans="1:6" ht="35.1" customHeight="1" x14ac:dyDescent="0.25">
      <c r="A204" s="102"/>
      <c r="B204" s="50" t="s">
        <v>420</v>
      </c>
      <c r="C204" s="50" t="s">
        <v>422</v>
      </c>
      <c r="D204" s="50" t="s">
        <v>156</v>
      </c>
      <c r="E204" s="50">
        <v>2024</v>
      </c>
      <c r="F204" s="14">
        <v>2416593</v>
      </c>
    </row>
    <row r="205" spans="1:6" ht="35.1" customHeight="1" x14ac:dyDescent="0.25">
      <c r="A205" s="102"/>
      <c r="B205" s="50" t="s">
        <v>423</v>
      </c>
      <c r="C205" s="50" t="s">
        <v>424</v>
      </c>
      <c r="D205" s="50" t="s">
        <v>156</v>
      </c>
      <c r="E205" s="50">
        <v>2024</v>
      </c>
      <c r="F205" s="14">
        <v>3000000</v>
      </c>
    </row>
    <row r="206" spans="1:6" ht="35.1" customHeight="1" x14ac:dyDescent="0.25">
      <c r="A206" s="102"/>
      <c r="B206" s="50" t="s">
        <v>425</v>
      </c>
      <c r="C206" s="50" t="s">
        <v>426</v>
      </c>
      <c r="D206" s="50" t="s">
        <v>156</v>
      </c>
      <c r="E206" s="50">
        <v>2024</v>
      </c>
      <c r="F206" s="14">
        <v>5000000</v>
      </c>
    </row>
    <row r="207" spans="1:6" ht="35.1" customHeight="1" x14ac:dyDescent="0.25">
      <c r="A207" s="102"/>
      <c r="B207" s="50" t="s">
        <v>425</v>
      </c>
      <c r="C207" s="50" t="s">
        <v>427</v>
      </c>
      <c r="D207" s="50" t="s">
        <v>76</v>
      </c>
      <c r="E207" s="50">
        <v>2024</v>
      </c>
      <c r="F207" s="14">
        <v>1189288</v>
      </c>
    </row>
    <row r="208" spans="1:6" ht="35.1" customHeight="1" x14ac:dyDescent="0.25">
      <c r="A208" s="102"/>
      <c r="B208" s="50" t="s">
        <v>428</v>
      </c>
      <c r="C208" s="50" t="s">
        <v>429</v>
      </c>
      <c r="D208" s="50" t="s">
        <v>199</v>
      </c>
      <c r="E208" s="50">
        <v>2024</v>
      </c>
      <c r="F208" s="14">
        <v>2136608</v>
      </c>
    </row>
    <row r="209" spans="1:6" ht="35.1" customHeight="1" x14ac:dyDescent="0.25">
      <c r="A209" s="102"/>
      <c r="B209" s="50" t="s">
        <v>430</v>
      </c>
      <c r="C209" s="50" t="s">
        <v>431</v>
      </c>
      <c r="D209" s="50" t="s">
        <v>199</v>
      </c>
      <c r="E209" s="50">
        <v>2024</v>
      </c>
      <c r="F209" s="14">
        <v>1296120</v>
      </c>
    </row>
    <row r="210" spans="1:6" ht="35.1" customHeight="1" x14ac:dyDescent="0.25">
      <c r="A210" s="102"/>
      <c r="B210" s="50" t="s">
        <v>432</v>
      </c>
      <c r="C210" s="50" t="s">
        <v>433</v>
      </c>
      <c r="D210" s="50" t="s">
        <v>76</v>
      </c>
      <c r="E210" s="50">
        <v>2024</v>
      </c>
      <c r="F210" s="14">
        <v>2191142</v>
      </c>
    </row>
    <row r="211" spans="1:6" ht="35.1" customHeight="1" x14ac:dyDescent="0.25">
      <c r="A211" s="103"/>
      <c r="B211" s="50" t="s">
        <v>434</v>
      </c>
      <c r="C211" s="50" t="s">
        <v>435</v>
      </c>
      <c r="D211" s="50" t="s">
        <v>199</v>
      </c>
      <c r="E211" s="50">
        <v>2024</v>
      </c>
      <c r="F211" s="14">
        <v>1100416</v>
      </c>
    </row>
    <row r="212" spans="1:6" ht="35.1" customHeight="1" x14ac:dyDescent="0.25">
      <c r="A212" s="95" t="s">
        <v>3</v>
      </c>
      <c r="B212" s="96"/>
      <c r="C212" s="96"/>
      <c r="D212" s="96"/>
      <c r="E212" s="97"/>
      <c r="F212" s="13">
        <f>SUM(F192:F211)</f>
        <v>61117426</v>
      </c>
    </row>
    <row r="213" spans="1:6" ht="35.1" customHeight="1" x14ac:dyDescent="0.25">
      <c r="A213" s="101" t="s">
        <v>42</v>
      </c>
      <c r="B213" s="50" t="s">
        <v>88</v>
      </c>
      <c r="C213" s="50" t="s">
        <v>436</v>
      </c>
      <c r="D213" s="50" t="s">
        <v>121</v>
      </c>
      <c r="E213" s="50">
        <v>2023</v>
      </c>
      <c r="F213" s="43">
        <v>1696268</v>
      </c>
    </row>
    <row r="214" spans="1:6" ht="35.1" customHeight="1" x14ac:dyDescent="0.25">
      <c r="A214" s="102"/>
      <c r="B214" s="50" t="s">
        <v>43</v>
      </c>
      <c r="C214" s="50" t="s">
        <v>437</v>
      </c>
      <c r="D214" s="50" t="s">
        <v>76</v>
      </c>
      <c r="E214" s="50">
        <v>2023</v>
      </c>
      <c r="F214" s="43">
        <v>34472</v>
      </c>
    </row>
    <row r="215" spans="1:6" ht="35.1" customHeight="1" x14ac:dyDescent="0.25">
      <c r="A215" s="102"/>
      <c r="B215" s="50" t="s">
        <v>43</v>
      </c>
      <c r="C215" s="50" t="s">
        <v>438</v>
      </c>
      <c r="D215" s="50" t="s">
        <v>121</v>
      </c>
      <c r="E215" s="50">
        <v>2023</v>
      </c>
      <c r="F215" s="43">
        <v>688414</v>
      </c>
    </row>
    <row r="216" spans="1:6" ht="35.1" customHeight="1" x14ac:dyDescent="0.25">
      <c r="A216" s="102"/>
      <c r="B216" s="50" t="s">
        <v>92</v>
      </c>
      <c r="C216" s="50" t="s">
        <v>439</v>
      </c>
      <c r="D216" s="50" t="s">
        <v>76</v>
      </c>
      <c r="E216" s="50">
        <v>2023</v>
      </c>
      <c r="F216" s="43">
        <v>679153</v>
      </c>
    </row>
    <row r="217" spans="1:6" ht="35.1" customHeight="1" x14ac:dyDescent="0.25">
      <c r="A217" s="102"/>
      <c r="B217" s="50" t="s">
        <v>92</v>
      </c>
      <c r="C217" s="50" t="s">
        <v>440</v>
      </c>
      <c r="D217" s="50" t="s">
        <v>121</v>
      </c>
      <c r="E217" s="50">
        <v>2023</v>
      </c>
      <c r="F217" s="43">
        <v>2276941</v>
      </c>
    </row>
    <row r="218" spans="1:6" ht="35.1" customHeight="1" x14ac:dyDescent="0.25">
      <c r="A218" s="102"/>
      <c r="B218" s="50" t="s">
        <v>46</v>
      </c>
      <c r="C218" s="50" t="s">
        <v>441</v>
      </c>
      <c r="D218" s="50" t="s">
        <v>121</v>
      </c>
      <c r="E218" s="50">
        <v>2023</v>
      </c>
      <c r="F218" s="43">
        <v>1139300</v>
      </c>
    </row>
    <row r="219" spans="1:6" ht="35.1" customHeight="1" x14ac:dyDescent="0.25">
      <c r="A219" s="102"/>
      <c r="B219" s="50" t="s">
        <v>85</v>
      </c>
      <c r="C219" s="50" t="s">
        <v>442</v>
      </c>
      <c r="D219" s="50" t="s">
        <v>76</v>
      </c>
      <c r="E219" s="50">
        <v>2023</v>
      </c>
      <c r="F219" s="43">
        <v>781810</v>
      </c>
    </row>
    <row r="220" spans="1:6" ht="35.1" customHeight="1" x14ac:dyDescent="0.25">
      <c r="A220" s="102"/>
      <c r="B220" s="50" t="s">
        <v>44</v>
      </c>
      <c r="C220" s="50" t="s">
        <v>443</v>
      </c>
      <c r="D220" s="50" t="s">
        <v>76</v>
      </c>
      <c r="E220" s="50">
        <v>2023</v>
      </c>
      <c r="F220" s="43">
        <v>826401</v>
      </c>
    </row>
    <row r="221" spans="1:6" ht="35.1" customHeight="1" x14ac:dyDescent="0.25">
      <c r="A221" s="102"/>
      <c r="B221" s="50" t="s">
        <v>45</v>
      </c>
      <c r="C221" s="50" t="s">
        <v>444</v>
      </c>
      <c r="D221" s="50" t="s">
        <v>76</v>
      </c>
      <c r="E221" s="50">
        <v>2023</v>
      </c>
      <c r="F221" s="43">
        <v>80131</v>
      </c>
    </row>
    <row r="222" spans="1:6" ht="35.1" customHeight="1" x14ac:dyDescent="0.25">
      <c r="A222" s="102"/>
      <c r="B222" s="50" t="s">
        <v>45</v>
      </c>
      <c r="C222" s="50" t="s">
        <v>445</v>
      </c>
      <c r="D222" s="50" t="s">
        <v>156</v>
      </c>
      <c r="E222" s="50">
        <v>2023</v>
      </c>
      <c r="F222" s="43">
        <v>26816</v>
      </c>
    </row>
    <row r="223" spans="1:6" ht="35.1" customHeight="1" x14ac:dyDescent="0.25">
      <c r="A223" s="102"/>
      <c r="B223" s="50" t="s">
        <v>446</v>
      </c>
      <c r="C223" s="50" t="s">
        <v>447</v>
      </c>
      <c r="D223" s="50" t="s">
        <v>121</v>
      </c>
      <c r="E223" s="50">
        <v>2023</v>
      </c>
      <c r="F223" s="43">
        <v>2252357</v>
      </c>
    </row>
    <row r="224" spans="1:6" ht="35.1" customHeight="1" x14ac:dyDescent="0.25">
      <c r="A224" s="102"/>
      <c r="B224" s="50" t="s">
        <v>85</v>
      </c>
      <c r="C224" s="50" t="s">
        <v>448</v>
      </c>
      <c r="D224" s="50" t="s">
        <v>121</v>
      </c>
      <c r="E224" s="50">
        <v>2024</v>
      </c>
      <c r="F224" s="43">
        <v>280279</v>
      </c>
    </row>
    <row r="225" spans="1:6" ht="35.1" customHeight="1" x14ac:dyDescent="0.25">
      <c r="A225" s="102"/>
      <c r="B225" s="50" t="s">
        <v>85</v>
      </c>
      <c r="C225" s="50" t="s">
        <v>449</v>
      </c>
      <c r="D225" s="50" t="s">
        <v>76</v>
      </c>
      <c r="E225" s="50">
        <v>2024</v>
      </c>
      <c r="F225" s="43">
        <v>494399</v>
      </c>
    </row>
    <row r="226" spans="1:6" ht="35.1" customHeight="1" x14ac:dyDescent="0.25">
      <c r="A226" s="102"/>
      <c r="B226" s="50" t="s">
        <v>46</v>
      </c>
      <c r="C226" s="50" t="s">
        <v>450</v>
      </c>
      <c r="D226" s="50" t="s">
        <v>121</v>
      </c>
      <c r="E226" s="50">
        <v>2024</v>
      </c>
      <c r="F226" s="43">
        <v>15188</v>
      </c>
    </row>
    <row r="227" spans="1:6" ht="35.1" customHeight="1" x14ac:dyDescent="0.25">
      <c r="A227" s="102"/>
      <c r="B227" s="50" t="s">
        <v>44</v>
      </c>
      <c r="C227" s="50" t="s">
        <v>451</v>
      </c>
      <c r="D227" s="50" t="s">
        <v>156</v>
      </c>
      <c r="E227" s="50">
        <v>2024</v>
      </c>
      <c r="F227" s="43">
        <v>649438</v>
      </c>
    </row>
    <row r="228" spans="1:6" ht="35.1" customHeight="1" x14ac:dyDescent="0.25">
      <c r="A228" s="102"/>
      <c r="B228" s="50" t="s">
        <v>44</v>
      </c>
      <c r="C228" s="50" t="s">
        <v>452</v>
      </c>
      <c r="D228" s="50" t="s">
        <v>76</v>
      </c>
      <c r="E228" s="50">
        <v>2024</v>
      </c>
      <c r="F228" s="43">
        <v>687102</v>
      </c>
    </row>
    <row r="229" spans="1:6" ht="35.1" customHeight="1" x14ac:dyDescent="0.25">
      <c r="A229" s="102"/>
      <c r="B229" s="50" t="s">
        <v>44</v>
      </c>
      <c r="C229" s="50" t="s">
        <v>453</v>
      </c>
      <c r="D229" s="50" t="s">
        <v>121</v>
      </c>
      <c r="E229" s="50">
        <v>2024</v>
      </c>
      <c r="F229" s="43">
        <v>760472</v>
      </c>
    </row>
    <row r="230" spans="1:6" ht="35.1" customHeight="1" x14ac:dyDescent="0.25">
      <c r="A230" s="102"/>
      <c r="B230" s="50" t="s">
        <v>92</v>
      </c>
      <c r="C230" s="50" t="s">
        <v>454</v>
      </c>
      <c r="D230" s="50" t="s">
        <v>121</v>
      </c>
      <c r="E230" s="50">
        <v>2024</v>
      </c>
      <c r="F230" s="43">
        <v>2537686</v>
      </c>
    </row>
    <row r="231" spans="1:6" ht="35.1" customHeight="1" x14ac:dyDescent="0.25">
      <c r="A231" s="102"/>
      <c r="B231" s="50" t="s">
        <v>45</v>
      </c>
      <c r="C231" s="50" t="s">
        <v>455</v>
      </c>
      <c r="D231" s="50" t="s">
        <v>156</v>
      </c>
      <c r="E231" s="50">
        <v>2024</v>
      </c>
      <c r="F231" s="43">
        <v>843957</v>
      </c>
    </row>
    <row r="232" spans="1:6" ht="35.1" customHeight="1" x14ac:dyDescent="0.25">
      <c r="A232" s="102"/>
      <c r="B232" s="50" t="s">
        <v>45</v>
      </c>
      <c r="C232" s="50" t="s">
        <v>456</v>
      </c>
      <c r="D232" s="50" t="s">
        <v>76</v>
      </c>
      <c r="E232" s="50">
        <v>2024</v>
      </c>
      <c r="F232" s="43">
        <v>574414</v>
      </c>
    </row>
    <row r="233" spans="1:6" ht="35.1" customHeight="1" x14ac:dyDescent="0.25">
      <c r="A233" s="102"/>
      <c r="B233" s="50" t="s">
        <v>45</v>
      </c>
      <c r="C233" s="50" t="s">
        <v>457</v>
      </c>
      <c r="D233" s="50" t="s">
        <v>121</v>
      </c>
      <c r="E233" s="50">
        <v>2024</v>
      </c>
      <c r="F233" s="43">
        <v>341970</v>
      </c>
    </row>
    <row r="234" spans="1:6" ht="35.1" customHeight="1" x14ac:dyDescent="0.25">
      <c r="A234" s="103"/>
      <c r="B234" s="50" t="s">
        <v>458</v>
      </c>
      <c r="C234" s="50" t="s">
        <v>459</v>
      </c>
      <c r="D234" s="50" t="s">
        <v>121</v>
      </c>
      <c r="E234" s="50">
        <v>2024</v>
      </c>
      <c r="F234" s="43">
        <v>5706441</v>
      </c>
    </row>
    <row r="235" spans="1:6" ht="35.1" customHeight="1" x14ac:dyDescent="0.25">
      <c r="A235" s="98" t="s">
        <v>3</v>
      </c>
      <c r="B235" s="99"/>
      <c r="C235" s="99"/>
      <c r="D235" s="99"/>
      <c r="E235" s="100"/>
      <c r="F235" s="57">
        <f>SUM(F213:F234)</f>
        <v>23373409</v>
      </c>
    </row>
    <row r="236" spans="1:6" ht="35.1" customHeight="1" thickBot="1" x14ac:dyDescent="0.3">
      <c r="A236" s="90" t="s">
        <v>14</v>
      </c>
      <c r="B236" s="91"/>
      <c r="C236" s="91"/>
      <c r="D236" s="91"/>
      <c r="E236" s="92"/>
      <c r="F236" s="17">
        <f>F8+F11+F13+F25+F28+F33+F59+F62+F67+F78+F113+F122+F156+F181+F191+F212+F235</f>
        <v>461796265</v>
      </c>
    </row>
  </sheetData>
  <mergeCells count="35">
    <mergeCell ref="A2:F2"/>
    <mergeCell ref="A25:E25"/>
    <mergeCell ref="A11:E11"/>
    <mergeCell ref="A4:A7"/>
    <mergeCell ref="A8:E8"/>
    <mergeCell ref="A9:A10"/>
    <mergeCell ref="A14:A24"/>
    <mergeCell ref="A13:E13"/>
    <mergeCell ref="A26:A27"/>
    <mergeCell ref="A29:A32"/>
    <mergeCell ref="A156:E156"/>
    <mergeCell ref="A78:E78"/>
    <mergeCell ref="A113:E113"/>
    <mergeCell ref="A122:E122"/>
    <mergeCell ref="A68:A77"/>
    <mergeCell ref="A79:A112"/>
    <mergeCell ref="A114:A121"/>
    <mergeCell ref="A123:A155"/>
    <mergeCell ref="A33:E33"/>
    <mergeCell ref="A34:A58"/>
    <mergeCell ref="A60:A61"/>
    <mergeCell ref="A62:E62"/>
    <mergeCell ref="A63:A66"/>
    <mergeCell ref="A59:E59"/>
    <mergeCell ref="A236:E236"/>
    <mergeCell ref="A181:E181"/>
    <mergeCell ref="A212:E212"/>
    <mergeCell ref="A191:E191"/>
    <mergeCell ref="A28:E28"/>
    <mergeCell ref="A67:E67"/>
    <mergeCell ref="A157:A180"/>
    <mergeCell ref="A182:A190"/>
    <mergeCell ref="A192:A211"/>
    <mergeCell ref="A235:E235"/>
    <mergeCell ref="A213:A23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2" zoomScale="70" zoomScaleNormal="70" workbookViewId="0">
      <selection activeCell="F50" sqref="F50"/>
    </sheetView>
  </sheetViews>
  <sheetFormatPr defaultColWidth="9.140625" defaultRowHeight="15.75" x14ac:dyDescent="0.25"/>
  <cols>
    <col min="1" max="1" width="41.140625" style="2" customWidth="1"/>
    <col min="2" max="2" width="43" style="3" customWidth="1"/>
    <col min="3" max="3" width="41.140625" style="3" customWidth="1"/>
    <col min="4" max="5" width="18.140625" style="3" customWidth="1"/>
    <col min="6" max="6" width="27.7109375" style="6" customWidth="1"/>
    <col min="7" max="16384" width="9.140625" style="5"/>
  </cols>
  <sheetData>
    <row r="1" spans="1:6" ht="16.5" customHeight="1" thickBot="1" x14ac:dyDescent="0.3">
      <c r="F1" s="4" t="s">
        <v>466</v>
      </c>
    </row>
    <row r="2" spans="1:6" ht="35.1" customHeight="1" x14ac:dyDescent="0.25">
      <c r="A2" s="83" t="s">
        <v>135</v>
      </c>
      <c r="B2" s="84"/>
      <c r="C2" s="84"/>
      <c r="D2" s="84"/>
      <c r="E2" s="84"/>
      <c r="F2" s="85"/>
    </row>
    <row r="3" spans="1:6" ht="39" customHeight="1" x14ac:dyDescent="0.25">
      <c r="A3" s="21" t="s">
        <v>0</v>
      </c>
      <c r="B3" s="22" t="s">
        <v>6</v>
      </c>
      <c r="C3" s="22" t="s">
        <v>7</v>
      </c>
      <c r="D3" s="22" t="s">
        <v>2</v>
      </c>
      <c r="E3" s="22" t="s">
        <v>1</v>
      </c>
      <c r="F3" s="13" t="s">
        <v>4</v>
      </c>
    </row>
    <row r="4" spans="1:6" ht="35.1" customHeight="1" x14ac:dyDescent="0.25">
      <c r="A4" s="23" t="s">
        <v>8</v>
      </c>
      <c r="B4" s="7" t="s">
        <v>82</v>
      </c>
      <c r="C4" s="7" t="s">
        <v>83</v>
      </c>
      <c r="D4" s="7">
        <v>1123</v>
      </c>
      <c r="E4" s="1">
        <v>2022</v>
      </c>
      <c r="F4" s="14">
        <v>711280</v>
      </c>
    </row>
    <row r="5" spans="1:6" ht="35.1" customHeight="1" x14ac:dyDescent="0.25">
      <c r="A5" s="86" t="s">
        <v>3</v>
      </c>
      <c r="B5" s="110"/>
      <c r="C5" s="110"/>
      <c r="D5" s="110"/>
      <c r="E5" s="110"/>
      <c r="F5" s="13">
        <f>F4</f>
        <v>711280</v>
      </c>
    </row>
    <row r="6" spans="1:6" ht="35.1" customHeight="1" x14ac:dyDescent="0.25">
      <c r="A6" s="66" t="s">
        <v>25</v>
      </c>
      <c r="B6" s="7" t="s">
        <v>26</v>
      </c>
      <c r="C6" s="7" t="s">
        <v>78</v>
      </c>
      <c r="D6" s="7">
        <v>1123</v>
      </c>
      <c r="E6" s="1">
        <v>2022</v>
      </c>
      <c r="F6" s="14">
        <v>52490</v>
      </c>
    </row>
    <row r="7" spans="1:6" ht="35.1" customHeight="1" x14ac:dyDescent="0.25">
      <c r="A7" s="68"/>
      <c r="B7" s="7" t="s">
        <v>200</v>
      </c>
      <c r="C7" s="7" t="s">
        <v>468</v>
      </c>
      <c r="D7" s="7" t="s">
        <v>76</v>
      </c>
      <c r="E7" s="1">
        <v>2022</v>
      </c>
      <c r="F7" s="14">
        <v>129900</v>
      </c>
    </row>
    <row r="8" spans="1:6" ht="35.1" customHeight="1" x14ac:dyDescent="0.25">
      <c r="A8" s="86" t="s">
        <v>3</v>
      </c>
      <c r="B8" s="110"/>
      <c r="C8" s="110"/>
      <c r="D8" s="110"/>
      <c r="E8" s="110"/>
      <c r="F8" s="13">
        <f>SUM(F6:F7)</f>
        <v>182390</v>
      </c>
    </row>
    <row r="9" spans="1:6" ht="35.1" customHeight="1" x14ac:dyDescent="0.25">
      <c r="A9" s="21" t="s">
        <v>66</v>
      </c>
      <c r="B9" s="7" t="s">
        <v>63</v>
      </c>
      <c r="C9" s="7" t="s">
        <v>84</v>
      </c>
      <c r="D9" s="7">
        <v>1141</v>
      </c>
      <c r="E9" s="1">
        <v>2022</v>
      </c>
      <c r="F9" s="14">
        <v>946437</v>
      </c>
    </row>
    <row r="10" spans="1:6" ht="35.25" customHeight="1" x14ac:dyDescent="0.25">
      <c r="A10" s="86" t="s">
        <v>3</v>
      </c>
      <c r="B10" s="110"/>
      <c r="C10" s="110"/>
      <c r="D10" s="110"/>
      <c r="E10" s="110"/>
      <c r="F10" s="13">
        <f>F9</f>
        <v>946437</v>
      </c>
    </row>
    <row r="11" spans="1:6" ht="38.25" customHeight="1" x14ac:dyDescent="0.25">
      <c r="A11" s="66" t="s">
        <v>30</v>
      </c>
      <c r="B11" s="7" t="s">
        <v>33</v>
      </c>
      <c r="C11" s="7" t="s">
        <v>114</v>
      </c>
      <c r="D11" s="7" t="s">
        <v>121</v>
      </c>
      <c r="E11" s="1">
        <v>2022</v>
      </c>
      <c r="F11" s="14">
        <v>9559500</v>
      </c>
    </row>
    <row r="12" spans="1:6" ht="38.25" customHeight="1" x14ac:dyDescent="0.25">
      <c r="A12" s="67"/>
      <c r="B12" s="8" t="s">
        <v>259</v>
      </c>
      <c r="C12" s="8" t="s">
        <v>469</v>
      </c>
      <c r="D12" s="8" t="s">
        <v>121</v>
      </c>
      <c r="E12" s="8">
        <v>2022</v>
      </c>
      <c r="F12" s="14">
        <v>1864835</v>
      </c>
    </row>
    <row r="13" spans="1:6" ht="38.25" customHeight="1" x14ac:dyDescent="0.25">
      <c r="A13" s="67"/>
      <c r="B13" s="8" t="s">
        <v>31</v>
      </c>
      <c r="C13" s="8" t="s">
        <v>115</v>
      </c>
      <c r="D13" s="8" t="s">
        <v>121</v>
      </c>
      <c r="E13" s="8">
        <v>2022</v>
      </c>
      <c r="F13" s="14">
        <v>9213860</v>
      </c>
    </row>
    <row r="14" spans="1:6" ht="38.25" customHeight="1" x14ac:dyDescent="0.25">
      <c r="A14" s="67"/>
      <c r="B14" s="8" t="s">
        <v>116</v>
      </c>
      <c r="C14" s="8" t="s">
        <v>117</v>
      </c>
      <c r="D14" s="8" t="s">
        <v>121</v>
      </c>
      <c r="E14" s="8">
        <v>2022</v>
      </c>
      <c r="F14" s="14">
        <v>2071814</v>
      </c>
    </row>
    <row r="15" spans="1:6" ht="38.25" customHeight="1" x14ac:dyDescent="0.25">
      <c r="A15" s="67"/>
      <c r="B15" s="8" t="s">
        <v>34</v>
      </c>
      <c r="C15" s="8" t="s">
        <v>118</v>
      </c>
      <c r="D15" s="8" t="s">
        <v>121</v>
      </c>
      <c r="E15" s="8">
        <v>2022</v>
      </c>
      <c r="F15" s="14">
        <v>4130520</v>
      </c>
    </row>
    <row r="16" spans="1:6" ht="38.25" customHeight="1" x14ac:dyDescent="0.25">
      <c r="A16" s="67"/>
      <c r="B16" s="8" t="s">
        <v>77</v>
      </c>
      <c r="C16" s="8" t="s">
        <v>119</v>
      </c>
      <c r="D16" s="8" t="s">
        <v>121</v>
      </c>
      <c r="E16" s="8">
        <v>2022</v>
      </c>
      <c r="F16" s="14">
        <v>3569000</v>
      </c>
    </row>
    <row r="17" spans="1:6" ht="38.25" customHeight="1" x14ac:dyDescent="0.25">
      <c r="A17" s="67"/>
      <c r="B17" s="8" t="s">
        <v>77</v>
      </c>
      <c r="C17" s="8" t="s">
        <v>470</v>
      </c>
      <c r="D17" s="8" t="s">
        <v>76</v>
      </c>
      <c r="E17" s="8">
        <v>2022</v>
      </c>
      <c r="F17" s="14">
        <v>906858</v>
      </c>
    </row>
    <row r="18" spans="1:6" ht="38.25" customHeight="1" x14ac:dyDescent="0.25">
      <c r="A18" s="67"/>
      <c r="B18" s="8" t="s">
        <v>270</v>
      </c>
      <c r="C18" s="8" t="s">
        <v>471</v>
      </c>
      <c r="D18" s="8" t="s">
        <v>76</v>
      </c>
      <c r="E18" s="8">
        <v>2022</v>
      </c>
      <c r="F18" s="14">
        <v>325467</v>
      </c>
    </row>
    <row r="19" spans="1:6" ht="38.25" customHeight="1" x14ac:dyDescent="0.25">
      <c r="A19" s="67"/>
      <c r="B19" s="8" t="s">
        <v>34</v>
      </c>
      <c r="C19" s="8" t="s">
        <v>472</v>
      </c>
      <c r="D19" s="8" t="s">
        <v>76</v>
      </c>
      <c r="E19" s="8">
        <v>2022</v>
      </c>
      <c r="F19" s="14">
        <v>202646</v>
      </c>
    </row>
    <row r="20" spans="1:6" ht="38.25" customHeight="1" x14ac:dyDescent="0.25">
      <c r="A20" s="67"/>
      <c r="B20" s="8" t="s">
        <v>116</v>
      </c>
      <c r="C20" s="8" t="s">
        <v>473</v>
      </c>
      <c r="D20" s="8" t="s">
        <v>76</v>
      </c>
      <c r="E20" s="8">
        <v>2022</v>
      </c>
      <c r="F20" s="14">
        <v>4192967</v>
      </c>
    </row>
    <row r="21" spans="1:6" ht="38.25" customHeight="1" x14ac:dyDescent="0.25">
      <c r="A21" s="68"/>
      <c r="B21" s="8" t="s">
        <v>32</v>
      </c>
      <c r="C21" s="8" t="s">
        <v>120</v>
      </c>
      <c r="D21" s="8" t="s">
        <v>76</v>
      </c>
      <c r="E21" s="8">
        <v>2022</v>
      </c>
      <c r="F21" s="14">
        <v>1616430</v>
      </c>
    </row>
    <row r="22" spans="1:6" ht="35.1" customHeight="1" x14ac:dyDescent="0.25">
      <c r="A22" s="86" t="s">
        <v>3</v>
      </c>
      <c r="B22" s="110"/>
      <c r="C22" s="110"/>
      <c r="D22" s="110"/>
      <c r="E22" s="110"/>
      <c r="F22" s="16">
        <f>SUM(F11:F21)</f>
        <v>37653897</v>
      </c>
    </row>
    <row r="23" spans="1:6" ht="35.1" customHeight="1" x14ac:dyDescent="0.25">
      <c r="A23" s="34" t="s">
        <v>10</v>
      </c>
      <c r="B23" s="7" t="s">
        <v>37</v>
      </c>
      <c r="C23" s="7" t="s">
        <v>79</v>
      </c>
      <c r="D23" s="7">
        <v>1123</v>
      </c>
      <c r="E23" s="1">
        <v>2022</v>
      </c>
      <c r="F23" s="14">
        <v>78720</v>
      </c>
    </row>
    <row r="24" spans="1:6" ht="35.1" customHeight="1" x14ac:dyDescent="0.25">
      <c r="A24" s="86" t="s">
        <v>3</v>
      </c>
      <c r="B24" s="110"/>
      <c r="C24" s="110"/>
      <c r="D24" s="110"/>
      <c r="E24" s="110"/>
      <c r="F24" s="16">
        <f>SUM(F23:F23)</f>
        <v>78720</v>
      </c>
    </row>
    <row r="25" spans="1:6" ht="35.1" customHeight="1" x14ac:dyDescent="0.25">
      <c r="A25" s="34" t="s">
        <v>38</v>
      </c>
      <c r="B25" s="7" t="s">
        <v>39</v>
      </c>
      <c r="C25" s="7" t="s">
        <v>80</v>
      </c>
      <c r="D25" s="7">
        <v>1123</v>
      </c>
      <c r="E25" s="1">
        <v>2022</v>
      </c>
      <c r="F25" s="15">
        <v>51960</v>
      </c>
    </row>
    <row r="26" spans="1:6" ht="35.1" customHeight="1" x14ac:dyDescent="0.25">
      <c r="A26" s="86" t="s">
        <v>3</v>
      </c>
      <c r="B26" s="110"/>
      <c r="C26" s="110"/>
      <c r="D26" s="110"/>
      <c r="E26" s="110"/>
      <c r="F26" s="16">
        <f>SUM(F25:F25)</f>
        <v>51960</v>
      </c>
    </row>
    <row r="27" spans="1:6" ht="35.1" customHeight="1" x14ac:dyDescent="0.25">
      <c r="A27" s="66" t="s">
        <v>11</v>
      </c>
      <c r="B27" s="7" t="s">
        <v>393</v>
      </c>
      <c r="C27" s="7" t="s">
        <v>474</v>
      </c>
      <c r="D27" s="7" t="s">
        <v>121</v>
      </c>
      <c r="E27" s="1">
        <v>2022</v>
      </c>
      <c r="F27" s="15">
        <v>3234240</v>
      </c>
    </row>
    <row r="28" spans="1:6" ht="35.1" customHeight="1" x14ac:dyDescent="0.25">
      <c r="A28" s="67"/>
      <c r="B28" s="7" t="s">
        <v>40</v>
      </c>
      <c r="C28" s="7" t="s">
        <v>81</v>
      </c>
      <c r="D28" s="7" t="s">
        <v>121</v>
      </c>
      <c r="E28" s="1">
        <v>2022</v>
      </c>
      <c r="F28" s="15">
        <v>1401484</v>
      </c>
    </row>
    <row r="29" spans="1:6" ht="35.1" customHeight="1" x14ac:dyDescent="0.25">
      <c r="A29" s="68"/>
      <c r="B29" s="7" t="s">
        <v>400</v>
      </c>
      <c r="C29" s="7" t="s">
        <v>475</v>
      </c>
      <c r="D29" s="7" t="s">
        <v>121</v>
      </c>
      <c r="E29" s="1">
        <v>2022</v>
      </c>
      <c r="F29" s="15">
        <v>4227810</v>
      </c>
    </row>
    <row r="30" spans="1:6" ht="35.1" customHeight="1" x14ac:dyDescent="0.25">
      <c r="A30" s="86" t="s">
        <v>3</v>
      </c>
      <c r="B30" s="110"/>
      <c r="C30" s="110"/>
      <c r="D30" s="110"/>
      <c r="E30" s="110"/>
      <c r="F30" s="13">
        <f>SUM(F27:F29)</f>
        <v>8863534</v>
      </c>
    </row>
    <row r="31" spans="1:6" ht="35.1" customHeight="1" x14ac:dyDescent="0.25">
      <c r="A31" s="86" t="s">
        <v>42</v>
      </c>
      <c r="B31" s="7" t="s">
        <v>88</v>
      </c>
      <c r="C31" s="7" t="s">
        <v>89</v>
      </c>
      <c r="D31" s="7" t="s">
        <v>121</v>
      </c>
      <c r="E31" s="7">
        <v>2022</v>
      </c>
      <c r="F31" s="14">
        <v>2029546</v>
      </c>
    </row>
    <row r="32" spans="1:6" ht="35.1" customHeight="1" x14ac:dyDescent="0.25">
      <c r="A32" s="86"/>
      <c r="B32" s="7" t="s">
        <v>85</v>
      </c>
      <c r="C32" s="7" t="s">
        <v>86</v>
      </c>
      <c r="D32" s="7" t="s">
        <v>121</v>
      </c>
      <c r="E32" s="7">
        <v>2022</v>
      </c>
      <c r="F32" s="14">
        <v>6491652</v>
      </c>
    </row>
    <row r="33" spans="1:6" ht="35.1" customHeight="1" x14ac:dyDescent="0.25">
      <c r="A33" s="86"/>
      <c r="B33" s="7" t="s">
        <v>44</v>
      </c>
      <c r="C33" s="7" t="s">
        <v>91</v>
      </c>
      <c r="D33" s="7" t="s">
        <v>121</v>
      </c>
      <c r="E33" s="7">
        <v>2022</v>
      </c>
      <c r="F33" s="14">
        <v>8756630</v>
      </c>
    </row>
    <row r="34" spans="1:6" ht="35.1" customHeight="1" x14ac:dyDescent="0.25">
      <c r="A34" s="86"/>
      <c r="B34" s="7" t="s">
        <v>92</v>
      </c>
      <c r="C34" s="7" t="s">
        <v>93</v>
      </c>
      <c r="D34" s="7" t="s">
        <v>121</v>
      </c>
      <c r="E34" s="7">
        <v>2022</v>
      </c>
      <c r="F34" s="14">
        <v>5286300</v>
      </c>
    </row>
    <row r="35" spans="1:6" ht="35.1" customHeight="1" x14ac:dyDescent="0.25">
      <c r="A35" s="86"/>
      <c r="B35" s="8" t="s">
        <v>43</v>
      </c>
      <c r="C35" s="8" t="s">
        <v>96</v>
      </c>
      <c r="D35" s="8" t="s">
        <v>121</v>
      </c>
      <c r="E35" s="8">
        <v>2022</v>
      </c>
      <c r="F35" s="14">
        <v>661797</v>
      </c>
    </row>
    <row r="36" spans="1:6" ht="35.1" customHeight="1" x14ac:dyDescent="0.25">
      <c r="A36" s="86"/>
      <c r="B36" s="8" t="s">
        <v>46</v>
      </c>
      <c r="C36" s="8" t="s">
        <v>97</v>
      </c>
      <c r="D36" s="8" t="s">
        <v>121</v>
      </c>
      <c r="E36" s="8">
        <v>2022</v>
      </c>
      <c r="F36" s="14">
        <v>4224177</v>
      </c>
    </row>
    <row r="37" spans="1:6" ht="35.1" customHeight="1" x14ac:dyDescent="0.25">
      <c r="A37" s="86"/>
      <c r="B37" s="8" t="s">
        <v>45</v>
      </c>
      <c r="C37" s="8" t="s">
        <v>94</v>
      </c>
      <c r="D37" s="8" t="s">
        <v>121</v>
      </c>
      <c r="E37" s="8">
        <v>2022</v>
      </c>
      <c r="F37" s="14">
        <v>234000</v>
      </c>
    </row>
    <row r="38" spans="1:6" ht="35.1" customHeight="1" x14ac:dyDescent="0.25">
      <c r="A38" s="86"/>
      <c r="B38" s="7" t="s">
        <v>45</v>
      </c>
      <c r="C38" s="7" t="s">
        <v>95</v>
      </c>
      <c r="D38" s="7" t="s">
        <v>76</v>
      </c>
      <c r="E38" s="1">
        <v>2022</v>
      </c>
      <c r="F38" s="14">
        <v>1837822</v>
      </c>
    </row>
    <row r="39" spans="1:6" ht="35.1" customHeight="1" x14ac:dyDescent="0.25">
      <c r="A39" s="86"/>
      <c r="B39" s="7" t="s">
        <v>85</v>
      </c>
      <c r="C39" s="7" t="s">
        <v>87</v>
      </c>
      <c r="D39" s="7" t="s">
        <v>76</v>
      </c>
      <c r="E39" s="1">
        <v>2022</v>
      </c>
      <c r="F39" s="14">
        <v>1297720</v>
      </c>
    </row>
    <row r="40" spans="1:6" ht="35.1" customHeight="1" x14ac:dyDescent="0.25">
      <c r="A40" s="86"/>
      <c r="B40" s="7" t="s">
        <v>44</v>
      </c>
      <c r="C40" s="7" t="s">
        <v>90</v>
      </c>
      <c r="D40" s="7" t="s">
        <v>76</v>
      </c>
      <c r="E40" s="1">
        <v>2022</v>
      </c>
      <c r="F40" s="14">
        <v>1941581</v>
      </c>
    </row>
    <row r="41" spans="1:6" ht="35.1" customHeight="1" x14ac:dyDescent="0.25">
      <c r="A41" s="86" t="s">
        <v>3</v>
      </c>
      <c r="B41" s="110"/>
      <c r="C41" s="110"/>
      <c r="D41" s="110"/>
      <c r="E41" s="110"/>
      <c r="F41" s="13">
        <f>SUM(F31:F40)</f>
        <v>32761225</v>
      </c>
    </row>
    <row r="42" spans="1:6" ht="35.1" customHeight="1" thickBot="1" x14ac:dyDescent="0.3">
      <c r="A42" s="71" t="s">
        <v>14</v>
      </c>
      <c r="B42" s="72"/>
      <c r="C42" s="72"/>
      <c r="D42" s="72"/>
      <c r="E42" s="73"/>
      <c r="F42" s="17">
        <f>F41+F30+F26+F24+F22+F10+F8+F5</f>
        <v>81249443</v>
      </c>
    </row>
  </sheetData>
  <mergeCells count="14">
    <mergeCell ref="A2:F2"/>
    <mergeCell ref="A42:E42"/>
    <mergeCell ref="A5:E5"/>
    <mergeCell ref="A8:E8"/>
    <mergeCell ref="A26:E26"/>
    <mergeCell ref="A30:E30"/>
    <mergeCell ref="A10:E10"/>
    <mergeCell ref="A31:A40"/>
    <mergeCell ref="A41:E41"/>
    <mergeCell ref="A22:E22"/>
    <mergeCell ref="A24:E24"/>
    <mergeCell ref="A6:A7"/>
    <mergeCell ref="A11:A21"/>
    <mergeCell ref="A27:A29"/>
  </mergeCells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70" zoomScaleNormal="70" workbookViewId="0">
      <selection activeCell="A4" sqref="A4:XFD4"/>
    </sheetView>
  </sheetViews>
  <sheetFormatPr defaultColWidth="52" defaultRowHeight="15" x14ac:dyDescent="0.25"/>
  <cols>
    <col min="1" max="1" width="31" customWidth="1"/>
    <col min="2" max="2" width="26.28515625" customWidth="1"/>
    <col min="3" max="3" width="22.5703125" customWidth="1"/>
    <col min="4" max="4" width="35.5703125" customWidth="1"/>
    <col min="5" max="5" width="27.28515625" customWidth="1"/>
    <col min="6" max="6" width="17.28515625" customWidth="1"/>
  </cols>
  <sheetData>
    <row r="1" spans="1:5" ht="16.5" thickBot="1" x14ac:dyDescent="0.3">
      <c r="D1" s="4" t="s">
        <v>479</v>
      </c>
      <c r="E1" s="4"/>
    </row>
    <row r="2" spans="1:5" ht="39.75" customHeight="1" x14ac:dyDescent="0.25">
      <c r="A2" s="111" t="s">
        <v>478</v>
      </c>
      <c r="B2" s="112"/>
      <c r="C2" s="112"/>
      <c r="D2" s="113"/>
    </row>
    <row r="3" spans="1:5" ht="37.5" customHeight="1" x14ac:dyDescent="0.25">
      <c r="A3" s="59" t="s">
        <v>0</v>
      </c>
      <c r="B3" s="62" t="s">
        <v>2</v>
      </c>
      <c r="C3" s="62" t="s">
        <v>1</v>
      </c>
      <c r="D3" s="44" t="s">
        <v>134</v>
      </c>
    </row>
    <row r="4" spans="1:5" ht="30" customHeight="1" x14ac:dyDescent="0.25">
      <c r="A4" s="58" t="s">
        <v>462</v>
      </c>
      <c r="B4" s="7">
        <v>1141</v>
      </c>
      <c r="C4" s="7">
        <v>2023</v>
      </c>
      <c r="D4" s="45">
        <v>3528</v>
      </c>
    </row>
    <row r="5" spans="1:5" ht="30" customHeight="1" x14ac:dyDescent="0.25">
      <c r="A5" s="59" t="s">
        <v>464</v>
      </c>
      <c r="B5" s="7">
        <v>1123</v>
      </c>
      <c r="C5" s="7">
        <v>2024</v>
      </c>
      <c r="D5" s="45">
        <v>13</v>
      </c>
    </row>
    <row r="6" spans="1:5" ht="30" customHeight="1" x14ac:dyDescent="0.25">
      <c r="A6" s="59" t="s">
        <v>464</v>
      </c>
      <c r="B6" s="7">
        <v>1141</v>
      </c>
      <c r="C6" s="7">
        <v>2023</v>
      </c>
      <c r="D6" s="45">
        <v>217</v>
      </c>
    </row>
    <row r="7" spans="1:5" ht="30" customHeight="1" x14ac:dyDescent="0.25">
      <c r="A7" s="59" t="s">
        <v>464</v>
      </c>
      <c r="B7" s="7">
        <v>1141</v>
      </c>
      <c r="C7" s="7">
        <v>2022</v>
      </c>
      <c r="D7" s="45">
        <v>399</v>
      </c>
    </row>
    <row r="8" spans="1:5" ht="30" customHeight="1" x14ac:dyDescent="0.25">
      <c r="A8" s="59" t="s">
        <v>463</v>
      </c>
      <c r="B8" s="7">
        <v>1123</v>
      </c>
      <c r="C8" s="7">
        <v>2023</v>
      </c>
      <c r="D8" s="45">
        <v>794</v>
      </c>
    </row>
    <row r="9" spans="1:5" ht="30" customHeight="1" x14ac:dyDescent="0.25">
      <c r="A9" s="59" t="s">
        <v>463</v>
      </c>
      <c r="B9" s="7">
        <v>1123</v>
      </c>
      <c r="C9" s="7">
        <v>2024</v>
      </c>
      <c r="D9" s="45">
        <v>63</v>
      </c>
    </row>
    <row r="10" spans="1:5" ht="30" customHeight="1" x14ac:dyDescent="0.25">
      <c r="A10" s="59" t="s">
        <v>463</v>
      </c>
      <c r="B10" s="7">
        <v>1141</v>
      </c>
      <c r="C10" s="7">
        <v>2023</v>
      </c>
      <c r="D10" s="45">
        <v>1748</v>
      </c>
    </row>
    <row r="11" spans="1:5" ht="30" customHeight="1" x14ac:dyDescent="0.25">
      <c r="A11" s="59" t="s">
        <v>463</v>
      </c>
      <c r="B11" s="7">
        <v>1141</v>
      </c>
      <c r="C11" s="7">
        <v>2024</v>
      </c>
      <c r="D11" s="45">
        <v>2040</v>
      </c>
      <c r="E11" s="46"/>
    </row>
    <row r="12" spans="1:5" ht="30" customHeight="1" x14ac:dyDescent="0.25">
      <c r="A12" s="59" t="s">
        <v>477</v>
      </c>
      <c r="B12" s="7">
        <v>1123</v>
      </c>
      <c r="C12" s="7">
        <v>2024</v>
      </c>
      <c r="D12" s="45">
        <v>246</v>
      </c>
      <c r="E12" s="46"/>
    </row>
    <row r="13" spans="1:5" ht="30" customHeight="1" x14ac:dyDescent="0.25">
      <c r="A13" s="59" t="s">
        <v>477</v>
      </c>
      <c r="B13" s="7">
        <v>1141</v>
      </c>
      <c r="C13" s="7">
        <v>2023</v>
      </c>
      <c r="D13" s="45">
        <v>2068</v>
      </c>
      <c r="E13" s="46"/>
    </row>
    <row r="14" spans="1:5" ht="30" customHeight="1" thickBot="1" x14ac:dyDescent="0.3">
      <c r="A14" s="71" t="s">
        <v>3</v>
      </c>
      <c r="B14" s="72"/>
      <c r="C14" s="73"/>
      <c r="D14" s="20">
        <f>SUM(D4:D13)</f>
        <v>11116</v>
      </c>
    </row>
    <row r="15" spans="1:5" ht="30" customHeight="1" x14ac:dyDescent="0.25"/>
    <row r="16" spans="1:5" ht="30" customHeight="1" x14ac:dyDescent="0.25"/>
  </sheetData>
  <mergeCells count="2">
    <mergeCell ref="A2:D2"/>
    <mergeCell ref="A14:C1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TMO Ekm. Açıkyığın-Kapalı Depo</vt:lpstr>
      <vt:lpstr>Elüs Ekmeklik</vt:lpstr>
      <vt:lpstr>İthal Ekmeklik Elüs+TMO</vt:lpstr>
      <vt:lpstr>Makarnalık ELÜS</vt:lpstr>
      <vt:lpstr>İndirimli Makarnalık ELÜS 2022</vt:lpstr>
      <vt:lpstr>İndirimli Makarnalık TMO Deposu</vt:lpstr>
      <vt:lpstr>'İthal Ekmeklik Elüs+TMO'!Yazdırma_Alanı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2025-04-08T10:21:43Z</dcterms:modified>
</cp:coreProperties>
</file>